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<sst xmlns="http://schemas.openxmlformats.org/spreadsheetml/2006/main" count="40" uniqueCount="30">
  <si>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</si>
  <si>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</si>
  <si>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</si>
  <si>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</si>
  <si>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</si>
  <si>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</si>
  <si>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</si>
  <si>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</si>
  <si>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</si>
  <si>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</si>
  <si>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</si>
  <si>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</si>
  <si>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</si>
  <si>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</si>
  <si>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</si>
  <si>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</si>
  <si>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</si>
  <si>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</si>
  <si>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</si>
  <si>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</si>
  <si>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</si>
  <si>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</si>
  <si>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</si>
  <si>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</si>
  <si>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</si>
  <si>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</si>
  <si>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</si>
  <si>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</si>
  <si>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</si>
  <si>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26年8月分）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</si>
</sst>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SheetLayoutView="75" zoomScalePageLayoutView="0" workbookViewId="0" topLeftCell="A1">
      <selection activeCell="N13" sqref="N13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100" t="s">
        <v>7</v>
      </c>
      <c r="D1" s="100"/>
      <c r="E1" s="100"/>
      <c r="F1" s="100"/>
      <c r="G1" s="100"/>
      <c r="H1" s="89" t="s">
        <v>29</v>
      </c>
      <c r="I1" s="90"/>
      <c r="J1" s="3"/>
    </row>
    <row r="2" spans="2:12" ht="17.25">
      <c r="B2" s="3"/>
      <c r="C2" s="81"/>
      <c r="D2" s="81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101" t="s">
        <v>27</v>
      </c>
      <c r="K5" s="101"/>
      <c r="L5" s="101"/>
      <c r="M5" s="101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91" t="s">
        <v>8</v>
      </c>
      <c r="K6" s="91" t="s">
        <v>9</v>
      </c>
      <c r="L6" s="92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87"/>
      <c r="K7" s="87"/>
      <c r="L7" s="93"/>
      <c r="M7" s="32" t="s">
        <v>5</v>
      </c>
    </row>
    <row r="8" spans="2:15" ht="19.5" customHeight="1">
      <c r="B8" s="82" t="s">
        <v>28</v>
      </c>
      <c r="C8" s="85" t="s">
        <v>15</v>
      </c>
      <c r="D8" s="51" t="s">
        <v>16</v>
      </c>
      <c r="E8" s="58">
        <v>14551</v>
      </c>
      <c r="F8" s="35">
        <v>36</v>
      </c>
      <c r="G8" s="35">
        <v>7495</v>
      </c>
      <c r="H8" s="35">
        <v>52</v>
      </c>
      <c r="I8" s="35">
        <v>105</v>
      </c>
      <c r="J8" s="35">
        <f aca="true" t="shared" si="0" ref="J8:J20">SUM(E8:I8)</f>
        <v>22239</v>
      </c>
      <c r="K8" s="35">
        <v>22190</v>
      </c>
      <c r="L8" s="36">
        <f aca="true" t="shared" si="1" ref="L8:L13">J8/K8</f>
        <v>1.0022082018927445</v>
      </c>
      <c r="M8" s="37">
        <f>+J8/69196*100</f>
        <v>32.13914099080872</v>
      </c>
      <c r="O8" s="14"/>
    </row>
    <row r="9" spans="2:15" ht="19.5" customHeight="1">
      <c r="B9" s="83"/>
      <c r="C9" s="86"/>
      <c r="D9" s="52" t="s">
        <v>17</v>
      </c>
      <c r="E9" s="59">
        <v>2396766</v>
      </c>
      <c r="F9" s="7">
        <v>3198</v>
      </c>
      <c r="G9" s="7">
        <v>2610476</v>
      </c>
      <c r="H9" s="7">
        <v>20324</v>
      </c>
      <c r="I9" s="7">
        <v>143993</v>
      </c>
      <c r="J9" s="7">
        <f t="shared" si="0"/>
        <v>5174757</v>
      </c>
      <c r="K9" s="7">
        <v>4810210</v>
      </c>
      <c r="L9" s="16">
        <f t="shared" si="1"/>
        <v>1.0757860883412576</v>
      </c>
      <c r="M9" s="22">
        <f>+J9/16095677*100</f>
        <v>32.14998039535708</v>
      </c>
      <c r="O9" s="15"/>
    </row>
    <row r="10" spans="2:15" ht="19.5" customHeight="1">
      <c r="B10" s="83"/>
      <c r="C10" s="87" t="s">
        <v>18</v>
      </c>
      <c r="D10" s="52" t="s">
        <v>16</v>
      </c>
      <c r="E10" s="59">
        <v>13760</v>
      </c>
      <c r="F10" s="7">
        <v>41</v>
      </c>
      <c r="G10" s="7">
        <v>7452</v>
      </c>
      <c r="H10" s="7">
        <v>58</v>
      </c>
      <c r="I10" s="7">
        <v>82</v>
      </c>
      <c r="J10" s="7">
        <f t="shared" si="0"/>
        <v>21393</v>
      </c>
      <c r="K10" s="7">
        <v>22434</v>
      </c>
      <c r="L10" s="16">
        <f t="shared" si="1"/>
        <v>0.9535972185076224</v>
      </c>
      <c r="M10" s="22">
        <f>+J10/71149*100</f>
        <v>30.06788570464799</v>
      </c>
      <c r="O10" s="15"/>
    </row>
    <row r="11" spans="2:15" ht="19.5" customHeight="1">
      <c r="B11" s="83"/>
      <c r="C11" s="86"/>
      <c r="D11" s="52" t="s">
        <v>17</v>
      </c>
      <c r="E11" s="59">
        <v>2112461</v>
      </c>
      <c r="F11" s="7">
        <v>3503</v>
      </c>
      <c r="G11" s="7">
        <v>2592408</v>
      </c>
      <c r="H11" s="7">
        <v>25997</v>
      </c>
      <c r="I11" s="7">
        <v>136070</v>
      </c>
      <c r="J11" s="7">
        <f t="shared" si="0"/>
        <v>4870439</v>
      </c>
      <c r="K11" s="7">
        <v>4918082</v>
      </c>
      <c r="L11" s="16">
        <f t="shared" si="1"/>
        <v>0.9903126869377127</v>
      </c>
      <c r="M11" s="22">
        <f>+J11/16042214*100</f>
        <v>30.360142309534083</v>
      </c>
      <c r="O11" s="15"/>
    </row>
    <row r="12" spans="2:15" ht="19.5" customHeight="1">
      <c r="B12" s="83"/>
      <c r="C12" s="87" t="s">
        <v>19</v>
      </c>
      <c r="D12" s="52" t="s">
        <v>16</v>
      </c>
      <c r="E12" s="59">
        <v>31409</v>
      </c>
      <c r="F12" s="7">
        <v>4</v>
      </c>
      <c r="G12" s="7">
        <v>17132</v>
      </c>
      <c r="H12" s="7">
        <v>124</v>
      </c>
      <c r="I12" s="7">
        <v>174</v>
      </c>
      <c r="J12" s="7">
        <f t="shared" si="0"/>
        <v>48843</v>
      </c>
      <c r="K12" s="7">
        <v>46069</v>
      </c>
      <c r="L12" s="16">
        <f t="shared" si="1"/>
        <v>1.0602140267859081</v>
      </c>
      <c r="M12" s="22">
        <f>+J12/112658*100</f>
        <v>43.35511015640257</v>
      </c>
      <c r="O12" s="15"/>
    </row>
    <row r="13" spans="2:15" ht="19.5" customHeight="1" thickBot="1">
      <c r="B13" s="84"/>
      <c r="C13" s="88"/>
      <c r="D13" s="53" t="s">
        <v>17</v>
      </c>
      <c r="E13" s="60">
        <v>4379517</v>
      </c>
      <c r="F13" s="38">
        <v>529</v>
      </c>
      <c r="G13" s="38">
        <v>4927449</v>
      </c>
      <c r="H13" s="38">
        <v>38572</v>
      </c>
      <c r="I13" s="38">
        <v>217567</v>
      </c>
      <c r="J13" s="38">
        <f t="shared" si="0"/>
        <v>9563634</v>
      </c>
      <c r="K13" s="38">
        <v>9132397</v>
      </c>
      <c r="L13" s="39">
        <f t="shared" si="1"/>
        <v>1.0472205708972135</v>
      </c>
      <c r="M13" s="40">
        <f>+J13/26470971*100</f>
        <v>36.128761578107586</v>
      </c>
      <c r="O13" s="15"/>
    </row>
    <row r="14" spans="2:13" ht="19.5" customHeight="1">
      <c r="B14" s="29"/>
      <c r="C14" s="31"/>
      <c r="D14" s="54" t="s">
        <v>16</v>
      </c>
      <c r="E14" s="61">
        <v>30618</v>
      </c>
      <c r="F14" s="33">
        <v>9</v>
      </c>
      <c r="G14" s="33">
        <v>17089</v>
      </c>
      <c r="H14" s="33">
        <v>130</v>
      </c>
      <c r="I14" s="33">
        <v>151</v>
      </c>
      <c r="J14" s="33">
        <f t="shared" si="0"/>
        <v>47997</v>
      </c>
      <c r="K14" s="34"/>
      <c r="L14" s="10"/>
      <c r="M14" s="22">
        <v>41.8781792323599</v>
      </c>
    </row>
    <row r="15" spans="2:13" ht="19.5" customHeight="1">
      <c r="B15" s="79" t="s">
        <v>20</v>
      </c>
      <c r="C15" s="80"/>
      <c r="D15" s="52" t="s">
        <v>0</v>
      </c>
      <c r="E15" s="62">
        <f aca="true" t="shared" si="2" ref="E15:J15">E12/E14</f>
        <v>1.0258344764517604</v>
      </c>
      <c r="F15" s="17">
        <f t="shared" si="2"/>
        <v>0.4444444444444444</v>
      </c>
      <c r="G15" s="17">
        <f t="shared" si="2"/>
        <v>1.0025162385160045</v>
      </c>
      <c r="H15" s="17">
        <f t="shared" si="2"/>
        <v>0.9538461538461539</v>
      </c>
      <c r="I15" s="17">
        <f t="shared" si="2"/>
        <v>1.1523178807947019</v>
      </c>
      <c r="J15" s="17">
        <f t="shared" si="2"/>
        <v>1.017626101631352</v>
      </c>
      <c r="K15" s="9"/>
      <c r="L15" s="10"/>
      <c r="M15" s="23"/>
    </row>
    <row r="16" spans="2:13" ht="19.5" customHeight="1">
      <c r="B16" s="79" t="s">
        <v>21</v>
      </c>
      <c r="C16" s="80"/>
      <c r="D16" s="52" t="s">
        <v>17</v>
      </c>
      <c r="E16" s="59">
        <v>4095212</v>
      </c>
      <c r="F16" s="7">
        <v>834</v>
      </c>
      <c r="G16" s="7">
        <v>4909381</v>
      </c>
      <c r="H16" s="7">
        <v>44245</v>
      </c>
      <c r="I16" s="7">
        <v>209644</v>
      </c>
      <c r="J16" s="7">
        <f t="shared" si="0"/>
        <v>9259316</v>
      </c>
      <c r="K16" s="11"/>
      <c r="L16" s="10"/>
      <c r="M16" s="22">
        <v>35.049922195537896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1.0694237563281217</v>
      </c>
      <c r="F17" s="41">
        <f t="shared" si="3"/>
        <v>0.6342925659472423</v>
      </c>
      <c r="G17" s="41">
        <f t="shared" si="3"/>
        <v>1.0036803010399886</v>
      </c>
      <c r="H17" s="41">
        <f t="shared" si="3"/>
        <v>0.8717821222737032</v>
      </c>
      <c r="I17" s="41">
        <f t="shared" si="3"/>
        <v>1.0377926389498389</v>
      </c>
      <c r="J17" s="41">
        <f t="shared" si="3"/>
        <v>1.0328661425962782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27470</v>
      </c>
      <c r="F18" s="35">
        <v>426</v>
      </c>
      <c r="G18" s="35">
        <v>15914</v>
      </c>
      <c r="H18" s="35">
        <v>1914</v>
      </c>
      <c r="I18" s="35">
        <v>345</v>
      </c>
      <c r="J18" s="35">
        <f t="shared" si="0"/>
        <v>46069</v>
      </c>
      <c r="K18" s="44"/>
      <c r="L18" s="45"/>
      <c r="M18" s="37">
        <v>45.88911467049167</v>
      </c>
    </row>
    <row r="19" spans="2:13" ht="19.5" customHeight="1">
      <c r="B19" s="77" t="s">
        <v>22</v>
      </c>
      <c r="C19" s="78"/>
      <c r="D19" s="52" t="s">
        <v>0</v>
      </c>
      <c r="E19" s="62">
        <f aca="true" t="shared" si="4" ref="E19:J19">E12/E18</f>
        <v>1.1433927921368765</v>
      </c>
      <c r="F19" s="17">
        <f t="shared" si="4"/>
        <v>0.009389671361502348</v>
      </c>
      <c r="G19" s="17">
        <f t="shared" si="4"/>
        <v>1.0765363830589418</v>
      </c>
      <c r="H19" s="17">
        <f t="shared" si="4"/>
        <v>0.06478578892371996</v>
      </c>
      <c r="I19" s="17">
        <f t="shared" si="4"/>
        <v>0.5043478260869565</v>
      </c>
      <c r="J19" s="17">
        <f t="shared" si="4"/>
        <v>1.0602140267859081</v>
      </c>
      <c r="K19" s="9"/>
      <c r="L19" s="12"/>
      <c r="M19" s="24"/>
    </row>
    <row r="20" spans="2:13" ht="19.5" customHeight="1">
      <c r="B20" s="77" t="s">
        <v>23</v>
      </c>
      <c r="C20" s="78"/>
      <c r="D20" s="52" t="s">
        <v>17</v>
      </c>
      <c r="E20" s="59">
        <v>3674184</v>
      </c>
      <c r="F20" s="7">
        <v>134909</v>
      </c>
      <c r="G20" s="7">
        <v>4647159</v>
      </c>
      <c r="H20" s="7">
        <v>276172</v>
      </c>
      <c r="I20" s="7">
        <v>399973</v>
      </c>
      <c r="J20" s="7">
        <f t="shared" si="0"/>
        <v>9132397</v>
      </c>
      <c r="K20" s="11"/>
      <c r="L20" s="13"/>
      <c r="M20" s="22">
        <v>34.86379982787987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1.1919699721080925</v>
      </c>
      <c r="F21" s="48">
        <f t="shared" si="5"/>
        <v>0.003921161671941827</v>
      </c>
      <c r="G21" s="48">
        <f t="shared" si="5"/>
        <v>1.0603142694278376</v>
      </c>
      <c r="H21" s="48">
        <f t="shared" si="5"/>
        <v>0.13966658459221065</v>
      </c>
      <c r="I21" s="48">
        <f t="shared" si="5"/>
        <v>0.5439542169096414</v>
      </c>
      <c r="J21" s="48">
        <f t="shared" si="5"/>
        <v>1.0472205708972135</v>
      </c>
      <c r="K21" s="26"/>
      <c r="L21" s="27"/>
      <c r="M21" s="49"/>
    </row>
    <row r="22" spans="2:13" ht="19.5" customHeight="1" thickBot="1">
      <c r="B22" s="94" t="s">
        <v>24</v>
      </c>
      <c r="C22" s="95"/>
      <c r="D22" s="96"/>
      <c r="E22" s="65">
        <f aca="true" t="shared" si="6" ref="E22:J22">(E8+E10)/(E12+E14)</f>
        <v>0.45643026423976657</v>
      </c>
      <c r="F22" s="50">
        <f t="shared" si="6"/>
        <v>5.923076923076923</v>
      </c>
      <c r="G22" s="50">
        <f t="shared" si="6"/>
        <v>0.43677858624821014</v>
      </c>
      <c r="H22" s="50">
        <f t="shared" si="6"/>
        <v>0.4330708661417323</v>
      </c>
      <c r="I22" s="50">
        <f t="shared" si="6"/>
        <v>0.5753846153846154</v>
      </c>
      <c r="J22" s="50">
        <f t="shared" si="6"/>
        <v>0.45055762081784384</v>
      </c>
      <c r="K22" s="66"/>
      <c r="L22" s="67"/>
      <c r="M22" s="68"/>
    </row>
    <row r="23" spans="2:13" ht="17.25" customHeight="1" thickBot="1">
      <c r="B23" s="97" t="s">
        <v>25</v>
      </c>
      <c r="C23" s="98"/>
      <c r="D23" s="99"/>
      <c r="E23" s="69">
        <v>0.5136290402130668</v>
      </c>
      <c r="F23" s="70">
        <v>6</v>
      </c>
      <c r="G23" s="70">
        <v>0.5160830860534125</v>
      </c>
      <c r="H23" s="70">
        <v>0.4793388429752066</v>
      </c>
      <c r="I23" s="70">
        <v>0.7938718662952646</v>
      </c>
      <c r="J23" s="70">
        <v>0.516275843222165</v>
      </c>
      <c r="K23" s="9"/>
      <c r="L23" s="12"/>
      <c r="M23" s="25"/>
    </row>
    <row r="24" spans="2:13" ht="19.5" customHeight="1" thickBot="1">
      <c r="B24" s="74" t="s">
        <v>26</v>
      </c>
      <c r="C24" s="75"/>
      <c r="D24" s="76"/>
      <c r="E24" s="71">
        <v>0.5183355947535052</v>
      </c>
      <c r="F24" s="72">
        <v>0.36670293797606096</v>
      </c>
      <c r="G24" s="72">
        <v>0.4577917981072555</v>
      </c>
      <c r="H24" s="72">
        <v>0.2033152033152033</v>
      </c>
      <c r="I24" s="72">
        <v>0.5406698564593302</v>
      </c>
      <c r="J24" s="72">
        <v>0.4830378212205841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2013-03-19T06:51:58Z</cp:lastPrinted>
  <dcterms:created xsi:type="dcterms:W3CDTF">1999-04-12T07:07:16Z</dcterms:created>
  <dcterms:modified xsi:type="dcterms:W3CDTF">2014-09-16T04:22:41Z</dcterms:modified>
  <cp:category/>
  <cp:version/>
  <cp:contentType/>
  <cp:contentStatus/>
</cp:coreProperties>
</file>