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<sst xmlns="http://schemas.openxmlformats.org/spreadsheetml/2006/main" count="40" uniqueCount="30">
  <si>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</si>
  <si>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</si>
  <si>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</si>
  <si>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</si>
  <si>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</si>
  <si>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</si>
  <si>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</si>
  <si>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</si>
  <si>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</si>
  <si>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</si>
  <si>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</si>
  <si>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</si>
  <si>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</si>
  <si>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</si>
  <si>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</si>
  <si>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</si>
  <si>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</si>
  <si>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</si>
  <si>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</si>
  <si>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</si>
  <si>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</si>
  <si>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</si>
  <si>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</si>
  <si>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</si>
  <si>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</si>
  <si>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</si>
  <si>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</si>
  <si>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</si>
  <si>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</si>
  <si>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26年10月分）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</si>
</sst>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SheetLayoutView="75" zoomScalePageLayoutView="0" workbookViewId="0" topLeftCell="A1">
      <selection activeCell="N13" sqref="N13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100" t="s">
        <v>7</v>
      </c>
      <c r="D1" s="100"/>
      <c r="E1" s="100"/>
      <c r="F1" s="100"/>
      <c r="G1" s="100"/>
      <c r="H1" s="89" t="s">
        <v>29</v>
      </c>
      <c r="I1" s="90"/>
      <c r="J1" s="3"/>
    </row>
    <row r="2" spans="2:12" ht="17.25">
      <c r="B2" s="3"/>
      <c r="C2" s="81"/>
      <c r="D2" s="81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101" t="s">
        <v>27</v>
      </c>
      <c r="K5" s="101"/>
      <c r="L5" s="101"/>
      <c r="M5" s="101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91" t="s">
        <v>8</v>
      </c>
      <c r="K6" s="91" t="s">
        <v>9</v>
      </c>
      <c r="L6" s="92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87"/>
      <c r="K7" s="87"/>
      <c r="L7" s="93"/>
      <c r="M7" s="32" t="s">
        <v>5</v>
      </c>
    </row>
    <row r="8" spans="2:15" ht="19.5" customHeight="1">
      <c r="B8" s="82" t="s">
        <v>28</v>
      </c>
      <c r="C8" s="85" t="s">
        <v>15</v>
      </c>
      <c r="D8" s="51" t="s">
        <v>16</v>
      </c>
      <c r="E8" s="58">
        <v>17461</v>
      </c>
      <c r="F8" s="35">
        <v>79</v>
      </c>
      <c r="G8" s="35">
        <v>9053</v>
      </c>
      <c r="H8" s="35">
        <v>96</v>
      </c>
      <c r="I8" s="35">
        <v>247</v>
      </c>
      <c r="J8" s="35">
        <f aca="true" t="shared" si="0" ref="J8:J20">SUM(E8:I8)</f>
        <v>26936</v>
      </c>
      <c r="K8" s="35">
        <v>25420</v>
      </c>
      <c r="L8" s="36">
        <f aca="true" t="shared" si="1" ref="L8:L13">J8/K8</f>
        <v>1.0596380802517702</v>
      </c>
      <c r="M8" s="37">
        <f>+J8/75691*100</f>
        <v>35.58679367428096</v>
      </c>
      <c r="O8" s="14"/>
    </row>
    <row r="9" spans="2:15" ht="19.5" customHeight="1">
      <c r="B9" s="83"/>
      <c r="C9" s="86"/>
      <c r="D9" s="52" t="s">
        <v>17</v>
      </c>
      <c r="E9" s="59">
        <v>2634230</v>
      </c>
      <c r="F9" s="7">
        <v>54653</v>
      </c>
      <c r="G9" s="7">
        <v>2997927</v>
      </c>
      <c r="H9" s="7">
        <v>23147</v>
      </c>
      <c r="I9" s="7">
        <v>430219</v>
      </c>
      <c r="J9" s="7">
        <f t="shared" si="0"/>
        <v>6140176</v>
      </c>
      <c r="K9" s="7">
        <v>5776362</v>
      </c>
      <c r="L9" s="16">
        <f t="shared" si="1"/>
        <v>1.0629832410087872</v>
      </c>
      <c r="M9" s="22">
        <f>+J9/19285671*100</f>
        <v>31.838021088299186</v>
      </c>
      <c r="O9" s="15"/>
    </row>
    <row r="10" spans="2:15" ht="19.5" customHeight="1">
      <c r="B10" s="83"/>
      <c r="C10" s="87" t="s">
        <v>18</v>
      </c>
      <c r="D10" s="52" t="s">
        <v>16</v>
      </c>
      <c r="E10" s="59">
        <v>16431</v>
      </c>
      <c r="F10" s="7">
        <v>43</v>
      </c>
      <c r="G10" s="7">
        <v>8680</v>
      </c>
      <c r="H10" s="7">
        <v>104</v>
      </c>
      <c r="I10" s="7">
        <v>250</v>
      </c>
      <c r="J10" s="7">
        <f t="shared" si="0"/>
        <v>25508</v>
      </c>
      <c r="K10" s="7">
        <v>26077</v>
      </c>
      <c r="L10" s="16">
        <f t="shared" si="1"/>
        <v>0.9781800053687157</v>
      </c>
      <c r="M10" s="22">
        <f>+J10/76476*100</f>
        <v>33.354254929651134</v>
      </c>
      <c r="O10" s="15"/>
    </row>
    <row r="11" spans="2:15" ht="19.5" customHeight="1">
      <c r="B11" s="83"/>
      <c r="C11" s="86"/>
      <c r="D11" s="52" t="s">
        <v>17</v>
      </c>
      <c r="E11" s="59">
        <v>2407172</v>
      </c>
      <c r="F11" s="7">
        <v>3763</v>
      </c>
      <c r="G11" s="7">
        <v>2777330</v>
      </c>
      <c r="H11" s="7">
        <v>19683</v>
      </c>
      <c r="I11" s="7">
        <v>424767</v>
      </c>
      <c r="J11" s="7">
        <f t="shared" si="0"/>
        <v>5632715</v>
      </c>
      <c r="K11" s="7">
        <v>5852147</v>
      </c>
      <c r="L11" s="16">
        <f t="shared" si="1"/>
        <v>0.9625040177562184</v>
      </c>
      <c r="M11" s="22">
        <f>+J11/19492012*100</f>
        <v>28.8975555730214</v>
      </c>
      <c r="O11" s="15"/>
    </row>
    <row r="12" spans="2:15" ht="19.5" customHeight="1">
      <c r="B12" s="83"/>
      <c r="C12" s="87" t="s">
        <v>19</v>
      </c>
      <c r="D12" s="52" t="s">
        <v>16</v>
      </c>
      <c r="E12" s="59">
        <v>31580</v>
      </c>
      <c r="F12" s="7">
        <v>42</v>
      </c>
      <c r="G12" s="7">
        <v>16898</v>
      </c>
      <c r="H12" s="7">
        <v>142</v>
      </c>
      <c r="I12" s="7">
        <v>231</v>
      </c>
      <c r="J12" s="7">
        <f t="shared" si="0"/>
        <v>48893</v>
      </c>
      <c r="K12" s="7">
        <v>44537</v>
      </c>
      <c r="L12" s="16">
        <f t="shared" si="1"/>
        <v>1.0978063183420528</v>
      </c>
      <c r="M12" s="22">
        <f>+J12/114226*100</f>
        <v>42.80373995412603</v>
      </c>
      <c r="O12" s="15"/>
    </row>
    <row r="13" spans="2:15" ht="19.5" customHeight="1" thickBot="1">
      <c r="B13" s="84"/>
      <c r="C13" s="88"/>
      <c r="D13" s="53" t="s">
        <v>17</v>
      </c>
      <c r="E13" s="60">
        <v>4452177</v>
      </c>
      <c r="F13" s="38">
        <v>51525</v>
      </c>
      <c r="G13" s="38">
        <v>4843003</v>
      </c>
      <c r="H13" s="38">
        <v>52559</v>
      </c>
      <c r="I13" s="38">
        <v>283897</v>
      </c>
      <c r="J13" s="38">
        <f t="shared" si="0"/>
        <v>9683161</v>
      </c>
      <c r="K13" s="38">
        <v>9157319</v>
      </c>
      <c r="L13" s="39">
        <f t="shared" si="1"/>
        <v>1.0574231388029618</v>
      </c>
      <c r="M13" s="40">
        <f>+J13/26073353*100</f>
        <v>37.138150202622576</v>
      </c>
      <c r="O13" s="15"/>
    </row>
    <row r="14" spans="2:13" ht="19.5" customHeight="1">
      <c r="B14" s="29"/>
      <c r="C14" s="31"/>
      <c r="D14" s="54" t="s">
        <v>16</v>
      </c>
      <c r="E14" s="61">
        <v>30550</v>
      </c>
      <c r="F14" s="33">
        <v>6</v>
      </c>
      <c r="G14" s="33">
        <v>16525</v>
      </c>
      <c r="H14" s="33">
        <v>150</v>
      </c>
      <c r="I14" s="33">
        <v>234</v>
      </c>
      <c r="J14" s="33">
        <f t="shared" si="0"/>
        <v>47465</v>
      </c>
      <c r="K14" s="34"/>
      <c r="L14" s="10"/>
      <c r="M14" s="22">
        <v>41.26996548156263</v>
      </c>
    </row>
    <row r="15" spans="2:13" ht="19.5" customHeight="1">
      <c r="B15" s="79" t="s">
        <v>20</v>
      </c>
      <c r="C15" s="80"/>
      <c r="D15" s="52" t="s">
        <v>0</v>
      </c>
      <c r="E15" s="62">
        <f aca="true" t="shared" si="2" ref="E15:J15">E12/E14</f>
        <v>1.0337152209492635</v>
      </c>
      <c r="F15" s="17">
        <f t="shared" si="2"/>
        <v>7</v>
      </c>
      <c r="G15" s="17">
        <f t="shared" si="2"/>
        <v>1.022571860816944</v>
      </c>
      <c r="H15" s="17">
        <f t="shared" si="2"/>
        <v>0.9466666666666667</v>
      </c>
      <c r="I15" s="17">
        <f t="shared" si="2"/>
        <v>0.9871794871794872</v>
      </c>
      <c r="J15" s="17">
        <f t="shared" si="2"/>
        <v>1.030085326029706</v>
      </c>
      <c r="K15" s="9"/>
      <c r="L15" s="10"/>
      <c r="M15" s="23"/>
    </row>
    <row r="16" spans="2:13" ht="19.5" customHeight="1">
      <c r="B16" s="79" t="s">
        <v>21</v>
      </c>
      <c r="C16" s="80"/>
      <c r="D16" s="52" t="s">
        <v>17</v>
      </c>
      <c r="E16" s="59">
        <v>4225119</v>
      </c>
      <c r="F16" s="7">
        <v>635</v>
      </c>
      <c r="G16" s="7">
        <v>4622406</v>
      </c>
      <c r="H16" s="7">
        <v>49095</v>
      </c>
      <c r="I16" s="7">
        <v>278445</v>
      </c>
      <c r="J16" s="7">
        <f t="shared" si="0"/>
        <v>9175700</v>
      </c>
      <c r="K16" s="11"/>
      <c r="L16" s="10"/>
      <c r="M16" s="22">
        <v>34.91555114758946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1.0537400248371702</v>
      </c>
      <c r="F17" s="41">
        <f t="shared" si="3"/>
        <v>81.14173228346456</v>
      </c>
      <c r="G17" s="41">
        <f t="shared" si="3"/>
        <v>1.0477234150353734</v>
      </c>
      <c r="H17" s="41">
        <f t="shared" si="3"/>
        <v>1.0705570832060292</v>
      </c>
      <c r="I17" s="41">
        <f t="shared" si="3"/>
        <v>1.0195801684354182</v>
      </c>
      <c r="J17" s="41">
        <f t="shared" si="3"/>
        <v>1.0553048813714485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26453</v>
      </c>
      <c r="F18" s="35">
        <v>298</v>
      </c>
      <c r="G18" s="35">
        <v>15438</v>
      </c>
      <c r="H18" s="35">
        <v>1821</v>
      </c>
      <c r="I18" s="35">
        <v>527</v>
      </c>
      <c r="J18" s="35">
        <f t="shared" si="0"/>
        <v>44537</v>
      </c>
      <c r="K18" s="44"/>
      <c r="L18" s="45"/>
      <c r="M18" s="37">
        <v>44.562400568323945</v>
      </c>
    </row>
    <row r="19" spans="2:13" ht="19.5" customHeight="1">
      <c r="B19" s="77" t="s">
        <v>22</v>
      </c>
      <c r="C19" s="78"/>
      <c r="D19" s="52" t="s">
        <v>0</v>
      </c>
      <c r="E19" s="62">
        <f aca="true" t="shared" si="4" ref="E19:J19">E12/E18</f>
        <v>1.1938154462631838</v>
      </c>
      <c r="F19" s="17">
        <f t="shared" si="4"/>
        <v>0.14093959731543623</v>
      </c>
      <c r="G19" s="17">
        <f t="shared" si="4"/>
        <v>1.094571835730017</v>
      </c>
      <c r="H19" s="17">
        <f t="shared" si="4"/>
        <v>0.07797913234486546</v>
      </c>
      <c r="I19" s="17">
        <f t="shared" si="4"/>
        <v>0.43833017077798864</v>
      </c>
      <c r="J19" s="17">
        <f t="shared" si="4"/>
        <v>1.0978063183420528</v>
      </c>
      <c r="K19" s="9"/>
      <c r="L19" s="12"/>
      <c r="M19" s="24"/>
    </row>
    <row r="20" spans="2:13" ht="19.5" customHeight="1">
      <c r="B20" s="77" t="s">
        <v>23</v>
      </c>
      <c r="C20" s="78"/>
      <c r="D20" s="52" t="s">
        <v>17</v>
      </c>
      <c r="E20" s="59">
        <v>3610733</v>
      </c>
      <c r="F20" s="7">
        <v>143298</v>
      </c>
      <c r="G20" s="7">
        <v>4519770</v>
      </c>
      <c r="H20" s="7">
        <v>264065</v>
      </c>
      <c r="I20" s="7">
        <v>619453</v>
      </c>
      <c r="J20" s="7">
        <f t="shared" si="0"/>
        <v>9157319</v>
      </c>
      <c r="K20" s="11"/>
      <c r="L20" s="13"/>
      <c r="M20" s="22">
        <v>34.938895880833556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1.2330396625837468</v>
      </c>
      <c r="F21" s="48">
        <f t="shared" si="5"/>
        <v>0.3595653812335134</v>
      </c>
      <c r="G21" s="48">
        <f t="shared" si="5"/>
        <v>1.0715153647198863</v>
      </c>
      <c r="H21" s="48">
        <f t="shared" si="5"/>
        <v>0.19903811561547347</v>
      </c>
      <c r="I21" s="48">
        <f t="shared" si="5"/>
        <v>0.4583027283748727</v>
      </c>
      <c r="J21" s="48">
        <f t="shared" si="5"/>
        <v>1.0574231388029618</v>
      </c>
      <c r="K21" s="26"/>
      <c r="L21" s="27"/>
      <c r="M21" s="49"/>
    </row>
    <row r="22" spans="2:13" ht="19.5" customHeight="1" thickBot="1">
      <c r="B22" s="94" t="s">
        <v>24</v>
      </c>
      <c r="C22" s="95"/>
      <c r="D22" s="96"/>
      <c r="E22" s="65">
        <f aca="true" t="shared" si="6" ref="E22:J22">(E8+E10)/(E12+E14)</f>
        <v>0.545501368099147</v>
      </c>
      <c r="F22" s="50">
        <f t="shared" si="6"/>
        <v>2.5416666666666665</v>
      </c>
      <c r="G22" s="50">
        <f t="shared" si="6"/>
        <v>0.5305627861053765</v>
      </c>
      <c r="H22" s="50">
        <f t="shared" si="6"/>
        <v>0.684931506849315</v>
      </c>
      <c r="I22" s="50">
        <f t="shared" si="6"/>
        <v>1.0688172043010753</v>
      </c>
      <c r="J22" s="50">
        <f t="shared" si="6"/>
        <v>0.5442620228730359</v>
      </c>
      <c r="K22" s="66"/>
      <c r="L22" s="67"/>
      <c r="M22" s="68"/>
    </row>
    <row r="23" spans="2:13" ht="17.25" customHeight="1" thickBot="1">
      <c r="B23" s="97" t="s">
        <v>25</v>
      </c>
      <c r="C23" s="98"/>
      <c r="D23" s="99"/>
      <c r="E23" s="69">
        <v>0.5148404590132184</v>
      </c>
      <c r="F23" s="70">
        <v>8.2</v>
      </c>
      <c r="G23" s="70">
        <v>0.48331699200760614</v>
      </c>
      <c r="H23" s="70">
        <v>0.41605839416058393</v>
      </c>
      <c r="I23" s="70">
        <v>1.0098039215686274</v>
      </c>
      <c r="J23" s="70">
        <v>0.5064376791128463</v>
      </c>
      <c r="K23" s="9"/>
      <c r="L23" s="12"/>
      <c r="M23" s="25"/>
    </row>
    <row r="24" spans="2:13" ht="19.5" customHeight="1" thickBot="1">
      <c r="B24" s="74" t="s">
        <v>26</v>
      </c>
      <c r="C24" s="75"/>
      <c r="D24" s="76"/>
      <c r="E24" s="71">
        <v>0.6133513554103777</v>
      </c>
      <c r="F24" s="72">
        <v>0.38396624472573837</v>
      </c>
      <c r="G24" s="72">
        <v>0.5533066907309527</v>
      </c>
      <c r="H24" s="72">
        <v>0.19912948857453755</v>
      </c>
      <c r="I24" s="72">
        <v>0.63671875</v>
      </c>
      <c r="J24" s="72">
        <v>0.5740577658376715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2013-03-19T06:51:58Z</cp:lastPrinted>
  <dcterms:created xsi:type="dcterms:W3CDTF">1999-04-12T07:07:16Z</dcterms:created>
  <dcterms:modified xsi:type="dcterms:W3CDTF">2014-11-18T05:07:44Z</dcterms:modified>
  <cp:category/>
  <cp:version/>
  <cp:contentType/>
  <cp:contentStatus/>
</cp:coreProperties>
</file>