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<sst xmlns="http://schemas.openxmlformats.org/spreadsheetml/2006/main" count="40" uniqueCount="30">
  <si>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</si>
  <si>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</si>
  <si>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</si>
  <si>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</si>
  <si>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</si>
  <si>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</si>
  <si>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</si>
  <si>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</si>
  <si>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</si>
  <si>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</si>
  <si>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</si>
  <si>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</si>
  <si>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</si>
  <si>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</si>
  <si>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</si>
  <si>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</si>
  <si>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</si>
  <si>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</si>
  <si>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</si>
  <si>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</si>
  <si>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</si>
  <si>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</si>
  <si>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</si>
  <si>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</si>
  <si>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</si>
  <si>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</si>
  <si>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</si>
  <si>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</si>
  <si>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</si>
  <si>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27年 8月分）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</si>
</sst>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86" t="s">
        <v>7</v>
      </c>
      <c r="D1" s="86"/>
      <c r="E1" s="86"/>
      <c r="F1" s="86"/>
      <c r="G1" s="86"/>
      <c r="H1" s="74" t="s">
        <v>29</v>
      </c>
      <c r="I1" s="75"/>
      <c r="J1" s="3"/>
    </row>
    <row r="2" spans="2:12" ht="17.25">
      <c r="B2" s="3"/>
      <c r="C2" s="95"/>
      <c r="D2" s="95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87" t="s">
        <v>27</v>
      </c>
      <c r="K5" s="87"/>
      <c r="L5" s="87"/>
      <c r="M5" s="87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76" t="s">
        <v>8</v>
      </c>
      <c r="K6" s="76" t="s">
        <v>9</v>
      </c>
      <c r="L6" s="78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77"/>
      <c r="K7" s="77"/>
      <c r="L7" s="79"/>
      <c r="M7" s="32" t="s">
        <v>5</v>
      </c>
    </row>
    <row r="8" spans="2:15" ht="19.5" customHeight="1">
      <c r="B8" s="96" t="s">
        <v>28</v>
      </c>
      <c r="C8" s="99" t="s">
        <v>15</v>
      </c>
      <c r="D8" s="51" t="s">
        <v>16</v>
      </c>
      <c r="E8" s="58">
        <v>15551</v>
      </c>
      <c r="F8" s="35">
        <v>188</v>
      </c>
      <c r="G8" s="35">
        <v>7472</v>
      </c>
      <c r="H8" s="35">
        <v>3</v>
      </c>
      <c r="I8" s="35">
        <v>107</v>
      </c>
      <c r="J8" s="35">
        <f aca="true" t="shared" si="0" ref="J8:J13">SUM(E8:I8)</f>
        <v>23321</v>
      </c>
      <c r="K8" s="35">
        <v>22239</v>
      </c>
      <c r="L8" s="36">
        <f aca="true" t="shared" si="1" ref="L8:L13">J8/K8</f>
        <v>1.0486532667835784</v>
      </c>
      <c r="M8" s="37">
        <f>+J8/71718*100</f>
        <v>32.51763852868178</v>
      </c>
      <c r="O8" s="14"/>
    </row>
    <row r="9" spans="2:15" ht="19.5" customHeight="1">
      <c r="B9" s="97"/>
      <c r="C9" s="100"/>
      <c r="D9" s="52" t="s">
        <v>17</v>
      </c>
      <c r="E9" s="59">
        <v>2317462</v>
      </c>
      <c r="F9" s="7">
        <v>100575</v>
      </c>
      <c r="G9" s="7">
        <v>2308598</v>
      </c>
      <c r="H9" s="7">
        <v>8093</v>
      </c>
      <c r="I9" s="7">
        <v>117231</v>
      </c>
      <c r="J9" s="7">
        <f t="shared" si="0"/>
        <v>4851959</v>
      </c>
      <c r="K9" s="7">
        <v>5174757</v>
      </c>
      <c r="L9" s="16">
        <f t="shared" si="1"/>
        <v>0.9376206457617237</v>
      </c>
      <c r="M9" s="22">
        <f>+J9/17785489*100</f>
        <v>27.280436315245538</v>
      </c>
      <c r="O9" s="15"/>
    </row>
    <row r="10" spans="2:15" ht="19.5" customHeight="1">
      <c r="B10" s="97"/>
      <c r="C10" s="77" t="s">
        <v>18</v>
      </c>
      <c r="D10" s="52" t="s">
        <v>16</v>
      </c>
      <c r="E10" s="59">
        <v>14422</v>
      </c>
      <c r="F10" s="7">
        <v>40</v>
      </c>
      <c r="G10" s="7">
        <v>7835</v>
      </c>
      <c r="H10" s="7">
        <v>25</v>
      </c>
      <c r="I10" s="7">
        <v>68</v>
      </c>
      <c r="J10" s="7">
        <f t="shared" si="0"/>
        <v>22390</v>
      </c>
      <c r="K10" s="7">
        <v>21393</v>
      </c>
      <c r="L10" s="16">
        <f t="shared" si="1"/>
        <v>1.0466040293553966</v>
      </c>
      <c r="M10" s="22">
        <f>+J10/69436*100</f>
        <v>32.245521055360335</v>
      </c>
      <c r="O10" s="15"/>
    </row>
    <row r="11" spans="2:15" ht="19.5" customHeight="1">
      <c r="B11" s="97"/>
      <c r="C11" s="100"/>
      <c r="D11" s="52" t="s">
        <v>17</v>
      </c>
      <c r="E11" s="59">
        <v>2210073</v>
      </c>
      <c r="F11" s="7">
        <v>36344</v>
      </c>
      <c r="G11" s="7">
        <v>2310433</v>
      </c>
      <c r="H11" s="7">
        <v>9420</v>
      </c>
      <c r="I11" s="7">
        <v>109745</v>
      </c>
      <c r="J11" s="7">
        <f t="shared" si="0"/>
        <v>4676015</v>
      </c>
      <c r="K11" s="7">
        <v>4870439</v>
      </c>
      <c r="L11" s="16">
        <f t="shared" si="1"/>
        <v>0.9600808058575417</v>
      </c>
      <c r="M11" s="22">
        <f>+J11/17268011*100</f>
        <v>27.07905965545192</v>
      </c>
      <c r="O11" s="15"/>
    </row>
    <row r="12" spans="2:15" ht="19.5" customHeight="1">
      <c r="B12" s="97"/>
      <c r="C12" s="77" t="s">
        <v>19</v>
      </c>
      <c r="D12" s="52" t="s">
        <v>16</v>
      </c>
      <c r="E12" s="59">
        <v>33964</v>
      </c>
      <c r="F12" s="7">
        <v>474</v>
      </c>
      <c r="G12" s="7">
        <v>16256</v>
      </c>
      <c r="H12" s="7">
        <v>27</v>
      </c>
      <c r="I12" s="7">
        <v>222</v>
      </c>
      <c r="J12" s="7">
        <f t="shared" si="0"/>
        <v>50943</v>
      </c>
      <c r="K12" s="7">
        <v>48843</v>
      </c>
      <c r="L12" s="16">
        <f t="shared" si="1"/>
        <v>1.0429949020330447</v>
      </c>
      <c r="M12" s="22">
        <f>+J12/110082*100</f>
        <v>46.27732054286805</v>
      </c>
      <c r="O12" s="15"/>
    </row>
    <row r="13" spans="2:15" ht="19.5" customHeight="1" thickBot="1">
      <c r="B13" s="98"/>
      <c r="C13" s="101"/>
      <c r="D13" s="53" t="s">
        <v>17</v>
      </c>
      <c r="E13" s="60">
        <v>5082570</v>
      </c>
      <c r="F13" s="38">
        <v>357064</v>
      </c>
      <c r="G13" s="38">
        <v>4918422</v>
      </c>
      <c r="H13" s="38">
        <v>42058</v>
      </c>
      <c r="I13" s="38">
        <v>294496</v>
      </c>
      <c r="J13" s="38">
        <f t="shared" si="0"/>
        <v>10694610</v>
      </c>
      <c r="K13" s="38">
        <v>9563634</v>
      </c>
      <c r="L13" s="39">
        <f t="shared" si="1"/>
        <v>1.1182579759953173</v>
      </c>
      <c r="M13" s="40">
        <f>+J13/24254464*100</f>
        <v>44.09336771985561</v>
      </c>
      <c r="O13" s="15"/>
    </row>
    <row r="14" spans="2:13" ht="19.5" customHeight="1">
      <c r="B14" s="29"/>
      <c r="C14" s="31"/>
      <c r="D14" s="54" t="s">
        <v>16</v>
      </c>
      <c r="E14" s="61">
        <v>32835</v>
      </c>
      <c r="F14" s="33">
        <v>326</v>
      </c>
      <c r="G14" s="33">
        <v>16619</v>
      </c>
      <c r="H14" s="33">
        <v>49</v>
      </c>
      <c r="I14" s="33">
        <v>183</v>
      </c>
      <c r="J14" s="33">
        <v>50012</v>
      </c>
      <c r="K14" s="34"/>
      <c r="L14" s="10"/>
      <c r="M14" s="22">
        <v>46.393320964749535</v>
      </c>
    </row>
    <row r="15" spans="2:13" ht="19.5" customHeight="1">
      <c r="B15" s="93" t="s">
        <v>20</v>
      </c>
      <c r="C15" s="94"/>
      <c r="D15" s="52" t="s">
        <v>0</v>
      </c>
      <c r="E15" s="62">
        <f aca="true" t="shared" si="2" ref="E15:J15">E12/E14</f>
        <v>1.0343840414192174</v>
      </c>
      <c r="F15" s="17">
        <f t="shared" si="2"/>
        <v>1.4539877300613497</v>
      </c>
      <c r="G15" s="17">
        <f t="shared" si="2"/>
        <v>0.9781575305373368</v>
      </c>
      <c r="H15" s="17">
        <f t="shared" si="2"/>
        <v>0.5510204081632653</v>
      </c>
      <c r="I15" s="17">
        <f t="shared" si="2"/>
        <v>1.2131147540983607</v>
      </c>
      <c r="J15" s="17">
        <f t="shared" si="2"/>
        <v>1.0186155322722548</v>
      </c>
      <c r="K15" s="9"/>
      <c r="L15" s="10"/>
      <c r="M15" s="23"/>
    </row>
    <row r="16" spans="2:13" ht="19.5" customHeight="1">
      <c r="B16" s="93" t="s">
        <v>21</v>
      </c>
      <c r="C16" s="94"/>
      <c r="D16" s="52" t="s">
        <v>17</v>
      </c>
      <c r="E16" s="59">
        <v>4975181</v>
      </c>
      <c r="F16" s="7">
        <v>292833</v>
      </c>
      <c r="G16" s="7">
        <v>4920257</v>
      </c>
      <c r="H16" s="7">
        <v>43385</v>
      </c>
      <c r="I16" s="7">
        <v>287010</v>
      </c>
      <c r="J16" s="7">
        <v>10518666</v>
      </c>
      <c r="K16" s="11"/>
      <c r="L16" s="10"/>
      <c r="M16" s="22">
        <v>44.31340187840191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1.0215849433417599</v>
      </c>
      <c r="F17" s="41">
        <f t="shared" si="3"/>
        <v>1.219343448313544</v>
      </c>
      <c r="G17" s="41">
        <f t="shared" si="3"/>
        <v>0.999627052001552</v>
      </c>
      <c r="H17" s="41">
        <f t="shared" si="3"/>
        <v>0.9694133917252507</v>
      </c>
      <c r="I17" s="41">
        <f t="shared" si="3"/>
        <v>1.026082714887983</v>
      </c>
      <c r="J17" s="41">
        <f t="shared" si="3"/>
        <v>1.016726835893449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31409</v>
      </c>
      <c r="F18" s="35">
        <v>4</v>
      </c>
      <c r="G18" s="35">
        <v>17132</v>
      </c>
      <c r="H18" s="35">
        <v>124</v>
      </c>
      <c r="I18" s="35">
        <v>174</v>
      </c>
      <c r="J18" s="35">
        <v>48843</v>
      </c>
      <c r="K18" s="44"/>
      <c r="L18" s="45"/>
      <c r="M18" s="37">
        <v>41.9</v>
      </c>
    </row>
    <row r="19" spans="2:13" ht="19.5" customHeight="1">
      <c r="B19" s="91" t="s">
        <v>22</v>
      </c>
      <c r="C19" s="92"/>
      <c r="D19" s="52" t="s">
        <v>0</v>
      </c>
      <c r="E19" s="62">
        <f aca="true" t="shared" si="4" ref="E19:J19">E12/E18</f>
        <v>1.0813461109872966</v>
      </c>
      <c r="F19" s="17">
        <f t="shared" si="4"/>
        <v>118.5</v>
      </c>
      <c r="G19" s="17">
        <f t="shared" si="4"/>
        <v>0.9488676161568994</v>
      </c>
      <c r="H19" s="17">
        <f t="shared" si="4"/>
        <v>0.21774193548387097</v>
      </c>
      <c r="I19" s="17">
        <f t="shared" si="4"/>
        <v>1.2758620689655173</v>
      </c>
      <c r="J19" s="17">
        <f t="shared" si="4"/>
        <v>1.0429949020330447</v>
      </c>
      <c r="K19" s="9"/>
      <c r="L19" s="12"/>
      <c r="M19" s="24"/>
    </row>
    <row r="20" spans="2:13" ht="19.5" customHeight="1">
      <c r="B20" s="91" t="s">
        <v>23</v>
      </c>
      <c r="C20" s="92"/>
      <c r="D20" s="52" t="s">
        <v>17</v>
      </c>
      <c r="E20" s="59">
        <v>4379517</v>
      </c>
      <c r="F20" s="7">
        <v>529</v>
      </c>
      <c r="G20" s="7">
        <v>4927449</v>
      </c>
      <c r="H20" s="7">
        <v>38572</v>
      </c>
      <c r="I20" s="7">
        <v>217567</v>
      </c>
      <c r="J20" s="7">
        <v>9563634</v>
      </c>
      <c r="K20" s="11"/>
      <c r="L20" s="13"/>
      <c r="M20" s="22">
        <v>35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1.1605320860725052</v>
      </c>
      <c r="F21" s="48">
        <f t="shared" si="5"/>
        <v>674.9792060491493</v>
      </c>
      <c r="G21" s="48">
        <f t="shared" si="5"/>
        <v>0.9981680175685228</v>
      </c>
      <c r="H21" s="48">
        <f t="shared" si="5"/>
        <v>1.0903764388675723</v>
      </c>
      <c r="I21" s="48">
        <f t="shared" si="5"/>
        <v>1.3535876304770484</v>
      </c>
      <c r="J21" s="48">
        <f t="shared" si="5"/>
        <v>1.1182579759953173</v>
      </c>
      <c r="K21" s="26"/>
      <c r="L21" s="27"/>
      <c r="M21" s="49"/>
    </row>
    <row r="22" spans="2:13" ht="19.5" customHeight="1" thickBot="1">
      <c r="B22" s="80" t="s">
        <v>24</v>
      </c>
      <c r="C22" s="81"/>
      <c r="D22" s="82"/>
      <c r="E22" s="65">
        <f aca="true" t="shared" si="6" ref="E22:J22">(E8+E10)/(E12+E14)</f>
        <v>0.44870432192098686</v>
      </c>
      <c r="F22" s="50">
        <f t="shared" si="6"/>
        <v>0.285</v>
      </c>
      <c r="G22" s="50">
        <f t="shared" si="6"/>
        <v>0.46561216730038024</v>
      </c>
      <c r="H22" s="50">
        <f t="shared" si="6"/>
        <v>0.3684210526315789</v>
      </c>
      <c r="I22" s="50">
        <f t="shared" si="6"/>
        <v>0.43209876543209874</v>
      </c>
      <c r="J22" s="50">
        <f t="shared" si="6"/>
        <v>0.4527858947055619</v>
      </c>
      <c r="K22" s="66"/>
      <c r="L22" s="67"/>
      <c r="M22" s="68"/>
    </row>
    <row r="23" spans="2:13" ht="17.25" customHeight="1" thickBot="1">
      <c r="B23" s="83" t="s">
        <v>25</v>
      </c>
      <c r="C23" s="84"/>
      <c r="D23" s="85"/>
      <c r="E23" s="69">
        <v>0.5481296604424725</v>
      </c>
      <c r="F23" s="70">
        <v>0.7350993377483444</v>
      </c>
      <c r="G23" s="70">
        <v>0.4781858222724838</v>
      </c>
      <c r="H23" s="70">
        <v>0.3561643835616438</v>
      </c>
      <c r="I23" s="70">
        <v>0.43736263736263736</v>
      </c>
      <c r="J23" s="70">
        <v>0.5245872001928408</v>
      </c>
      <c r="K23" s="9"/>
      <c r="L23" s="12"/>
      <c r="M23" s="25"/>
    </row>
    <row r="24" spans="2:13" ht="19.5" customHeight="1" thickBot="1">
      <c r="B24" s="88" t="s">
        <v>26</v>
      </c>
      <c r="C24" s="89"/>
      <c r="D24" s="90"/>
      <c r="E24" s="71">
        <v>0.45643026423976657</v>
      </c>
      <c r="F24" s="72">
        <v>5.923076923076923</v>
      </c>
      <c r="G24" s="72">
        <v>0.43677858624821014</v>
      </c>
      <c r="H24" s="72">
        <v>0.4330708661417323</v>
      </c>
      <c r="I24" s="72">
        <v>0.5753846153846154</v>
      </c>
      <c r="J24" s="72">
        <v>0.45055762081784384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2015-09-17T04:16:21Z</dcterms:modified>
  <cp:category/>
  <cp:version/>
  <cp:contentType/>
  <cp:contentStatus/>
</cp:coreProperties>
</file>