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小山倉庫（退会）" sheetId="14" r:id="rId14"/>
    <sheet name="カトーレック" sheetId="15" r:id="rId15"/>
    <sheet name="烏山通運" sheetId="16" r:id="rId16"/>
    <sheet name="ｶﾝﾀﾞｺｰﾎﾟﾚｰｼｮﾝ" sheetId="17" r:id="rId17"/>
    <sheet name="関東物流" sheetId="18" r:id="rId18"/>
    <sheet name="カンバク" sheetId="19" r:id="rId19"/>
    <sheet name="北関東運輸" sheetId="20" r:id="rId20"/>
    <sheet name="久和倉庫" sheetId="21" r:id="rId21"/>
    <sheet name="鯨岡倉庫" sheetId="22" r:id="rId22"/>
    <sheet name="クミカ物流" sheetId="23" r:id="rId23"/>
    <sheet name="久留生倉庫" sheetId="24" r:id="rId24"/>
    <sheet name="コマツ物流" sheetId="25" r:id="rId25"/>
    <sheet name="佐野物流ｾﾝﾀｰ" sheetId="26" r:id="rId26"/>
    <sheet name="サン永" sheetId="27" r:id="rId27"/>
    <sheet name="山晃物流倉庫" sheetId="28" r:id="rId28"/>
    <sheet name="三正運輸" sheetId="29" r:id="rId29"/>
    <sheet name="澁澤倉庫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4">'カトーレック'!$B$2:$H$23</definedName>
    <definedName name="_xlnm.Print_Area" localSheetId="16">'ｶﾝﾀﾞｺｰﾎﾟﾚｰｼｮﾝ'!$B$2:$H$23</definedName>
    <definedName name="_xlnm.Print_Area" localSheetId="18">'カンバク'!$B$2:$H$23</definedName>
    <definedName name="_xlnm.Print_Area" localSheetId="22">'クミカ物流'!$B$2:$H$23</definedName>
    <definedName name="_xlnm.Print_Area" localSheetId="24">'コマツ物流'!$B$2:$H$23</definedName>
    <definedName name="_xlnm.Print_Area" localSheetId="26">'サン永'!$B$2:$H$23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5">'烏山通運'!$B$2:$H$23</definedName>
    <definedName name="_xlnm.Print_Area" localSheetId="40">'外池荘五郎商店'!$B$2:$H$23</definedName>
    <definedName name="_xlnm.Print_Area" localSheetId="17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3">'久留生倉庫'!$B$2:$H$23</definedName>
    <definedName name="_xlnm.Print_Area" localSheetId="20">'久和倉庫'!$B$2:$H$23</definedName>
    <definedName name="_xlnm.Print_Area" localSheetId="21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5">'佐野物流ｾﾝﾀｰ'!$B$2:$H$23</definedName>
    <definedName name="_xlnm.Print_Area" localSheetId="28">'三正運輸'!$B$2:$H$23</definedName>
    <definedName name="_xlnm.Print_Area" localSheetId="27">'山晃物流倉庫'!$B$2:$H$23</definedName>
    <definedName name="_xlnm.Print_Area" localSheetId="59">'山本倉庫'!$B$2:$H$23</definedName>
    <definedName name="_xlnm.Print_Area" localSheetId="13">'小山倉庫（退会）'!$B$2:$H$23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9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9">'澁澤倉庫'!$B$2:$H$23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<sst xmlns="http://schemas.openxmlformats.org/spreadsheetml/2006/main" count="1771" uniqueCount="101">
  <si>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</si>
  <si>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</si>
  <si>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</si>
  <si>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</si>
  <si>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</si>
  <si>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</si>
  <si>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</si>
  <si>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</si>
  <si>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</si>
  <si>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</si>
  <si>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</si>
  <si>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</si>
  <si>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</si>
  <si>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</si>
  <si>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</si>
  <si>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</si>
  <si>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</si>
  <si>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</si>
  <si>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</si>
  <si>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</si>
  <si>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</si>
  <si>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</si>
  <si>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</si>
  <si>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</si>
  <si>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</si>
  <si>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</si>
  <si>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</si>
  <si>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</si>
  <si>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</si>
  <si>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</si>
  <si>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</si>
  <si>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</si>
  <si>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</si>
  <si>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</si>
  <si>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</si>
  <si>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</si>
  <si>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</si>
  <si>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</si>
  <si>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</si>
  <si>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(有)小山倉庫</t>
  </si>
  <si>
    <t>カトーレック㈱宇都宮支店</t>
  </si>
  <si>
    <t>烏山通運㈱</t>
  </si>
  <si>
    <t>カンダコーポレーション㈱</t>
  </si>
  <si>
    <t>関東物流㈱</t>
  </si>
  <si>
    <t>カンバク㈱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</si>
  <si>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</si>
  <si>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</si>
  <si>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</si>
  <si>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</si>
  <si>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</si>
  <si>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</si>
  <si>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</si>
  <si>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</si>
  <si>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</si>
  <si>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</si>
  <si>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</si>
  <si>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</si>
  <si>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</si>
  <si>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</si>
  <si>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</si>
  <si>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</si>
  <si>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</si>
  <si>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</si>
  <si>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</si>
  <si>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</si>
  <si>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</si>
  <si>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</si>
  <si>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</si>
  <si>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</si>
  <si>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</si>
  <si>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</si>
  <si>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</si>
  <si>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</si>
  <si>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</si>
  <si>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</si>
  <si>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</si>
  <si>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</si>
  <si>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</si>
  <si>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</si>
  <si>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</si>
  <si>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</si>
  <si>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</si>
  <si>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</si>
  <si>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</si>
  <si>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</si>
  <si>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</si>
  <si>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</si>
  <si>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</si>
  <si>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</si>
  <si>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</si>
  <si>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</si>
  <si>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</si>
  <si>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</si>
  <si>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</si>
  <si>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</si>
  <si>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</si>
  <si>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</si>
  <si>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</si>
  <si>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</si>
  <si>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第１四半期末現在</t>
  </si>
  <si>
    <t>月報用（平成２８年　４月末現在）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</si>
</sst>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99</v>
      </c>
      <c r="F5" s="19" t="s">
        <v>17</v>
      </c>
      <c r="G5" s="62" t="s">
        <v>30</v>
      </c>
      <c r="H5" s="62"/>
    </row>
    <row r="6" spans="2:8" ht="22.5" customHeight="1">
      <c r="B6" s="34" t="s">
        <v>100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481343</v>
      </c>
      <c r="E11" s="23">
        <f>SUM(ｱｸﾃｨﾁｬﾚﾝｼﾞ:ﾛｼﾞﾊﾟﾙｴｸｽﾌﾟﾚｽ!E11)</f>
        <v>380410</v>
      </c>
      <c r="F11" s="23">
        <f>SUM(ｱｸﾃｨﾁｬﾚﾝｼﾞ:ﾛｼﾞﾊﾟﾙｴｸｽﾌﾟﾚｽ!F11)</f>
        <v>4967</v>
      </c>
      <c r="G11" s="39">
        <f>SUM(ｱｸﾃｨﾁｬﾚﾝｼﾞ:ﾛｼﾞﾊﾟﾙｴｸｽﾌﾟﾚｽ!G11)</f>
        <v>95966</v>
      </c>
      <c r="H11" s="45">
        <f aca="true" t="shared" si="0" ref="H11:H16">E11/D11</f>
        <v>0.7903096128955859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3464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781</v>
      </c>
      <c r="H16" s="44">
        <f t="shared" si="0"/>
        <v>0.8160188457008245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98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平成２８年度　第１四半期末現在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3050</v>
      </c>
      <c r="F11" s="23">
        <v>0</v>
      </c>
      <c r="G11" s="11">
        <f aca="true" t="shared" si="0" ref="G11:G16">D11-E11-F11</f>
        <v>2161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平成２８年度　第１四半期末現在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平成２８年度　第１四半期末現在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1865</v>
      </c>
      <c r="F11" s="23">
        <v>0</v>
      </c>
      <c r="G11" s="11">
        <f aca="true" t="shared" si="0" ref="G11:G16">D11-E11-F11</f>
        <v>1850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平成２８年度　第１四半期末現在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B2:H23"/>
  <sheetViews>
    <sheetView zoomScalePageLayoutView="0" workbookViewId="0" topLeftCell="A4">
      <selection activeCell="D15" sqref="D1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平成２８年度　第１四半期末現在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0</v>
      </c>
      <c r="E11" s="22">
        <v>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0</v>
      </c>
      <c r="E16" s="24">
        <v>0</v>
      </c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'小山倉庫（退会）'!B5</f>
        <v>平成２８年度　第１四半期末現在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'小山倉庫（退会）'!B6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660</v>
      </c>
      <c r="F11" s="23">
        <v>0</v>
      </c>
      <c r="G11" s="11">
        <f aca="true" t="shared" si="0" ref="G11:G16">D11-E11-F11</f>
        <v>133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カトーレック!B6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平成２８年度　第１四半期末現在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ｶﾝﾀﾞｺｰﾎﾟﾚｰｼｮﾝ!B6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400</v>
      </c>
      <c r="F11" s="23">
        <v>0</v>
      </c>
      <c r="G11" s="11">
        <f aca="true" t="shared" si="0" ref="G11:G16">D11-E11-F11</f>
        <v>2576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平成２８年度　第１四半期末現在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'関東物流'!B6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7061</v>
      </c>
      <c r="F11" s="23">
        <v>0</v>
      </c>
      <c r="G11" s="11">
        <f aca="true" t="shared" si="0" ref="G11:G16">D11-E11-F11</f>
        <v>2233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3" t="s">
        <v>97</v>
      </c>
      <c r="H5" s="74"/>
    </row>
    <row r="6" spans="2:8" ht="22.5" customHeight="1">
      <c r="B6" s="30" t="str">
        <f>'合計'!B6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カンバク!B5</f>
        <v>平成２８年度　第１四半期末現在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カンバク!B6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686</v>
      </c>
      <c r="F11" s="23">
        <v>0</v>
      </c>
      <c r="G11" s="11">
        <f aca="true" t="shared" si="0" ref="G11:G16">D11-E11-F11</f>
        <v>312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1561</v>
      </c>
      <c r="F11" s="23">
        <v>0</v>
      </c>
      <c r="G11" s="11">
        <f aca="true" t="shared" si="0" ref="G11:G16">D11-E11-F11</f>
        <v>1355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26184</v>
      </c>
      <c r="F11" s="23">
        <v>0</v>
      </c>
      <c r="G11" s="11">
        <f aca="true" t="shared" si="0" ref="G11:G16">D11-E11-F11</f>
        <v>2868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1000</v>
      </c>
      <c r="F11" s="23">
        <v>0</v>
      </c>
      <c r="G11" s="11">
        <f aca="true" t="shared" si="0" ref="G11:G16">D11-E11-F11</f>
        <v>654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647</v>
      </c>
      <c r="F11" s="23"/>
      <c r="G11" s="11">
        <f aca="true" t="shared" si="0" ref="G11:G16">D11-E11-F11</f>
        <v>1007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512</v>
      </c>
      <c r="F16" s="25"/>
      <c r="G16" s="12">
        <f t="shared" si="0"/>
        <v>346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5637</v>
      </c>
      <c r="F11" s="23">
        <v>0</v>
      </c>
      <c r="G11" s="11">
        <f aca="true" t="shared" si="0" ref="G11:G16">D11-E11-F11</f>
        <v>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12871</v>
      </c>
      <c r="F11" s="23">
        <v>0</v>
      </c>
      <c r="G11" s="11">
        <f aca="true" t="shared" si="0" ref="G11:G16">D11-E11-F11</f>
        <v>412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3902</v>
      </c>
      <c r="F11" s="23">
        <v>0</v>
      </c>
      <c r="G11" s="11">
        <f aca="true" t="shared" si="0" ref="G11:G16">D11-E11-F11</f>
        <v>3902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2688</v>
      </c>
      <c r="F11" s="23">
        <v>0</v>
      </c>
      <c r="G11" s="11">
        <f aca="true" t="shared" si="0" ref="G11:G16">D11-E11-F11</f>
        <v>402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8432</v>
      </c>
      <c r="F11" s="23">
        <v>0</v>
      </c>
      <c r="G11" s="11">
        <f aca="true" t="shared" si="0" ref="G11:G16">D11-E11-F11</f>
        <v>2221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560</v>
      </c>
      <c r="F16" s="25"/>
      <c r="G16" s="12">
        <f t="shared" si="0"/>
        <v>169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4008</v>
      </c>
      <c r="F11" s="23">
        <v>0</v>
      </c>
      <c r="G11" s="11">
        <f aca="true" t="shared" si="0" ref="G11:G16">D11-E11-F11</f>
        <v>11153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3" t="s">
        <v>89</v>
      </c>
      <c r="H5" s="74"/>
    </row>
    <row r="6" spans="2:8" ht="22.5" customHeight="1">
      <c r="B6" s="30" t="str">
        <f>'合計'!B6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35</v>
      </c>
      <c r="F11" s="23">
        <v>0</v>
      </c>
      <c r="G11" s="11">
        <f aca="true" t="shared" si="0" ref="G11:G16">D11-E11-F11</f>
        <v>1345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1648</v>
      </c>
      <c r="F11" s="23">
        <v>0</v>
      </c>
      <c r="G11" s="11">
        <f aca="true" t="shared" si="0" ref="G11:G16">D11-E11-F11</f>
        <v>3128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6678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3585</v>
      </c>
      <c r="F11" s="23">
        <v>1431</v>
      </c>
      <c r="G11" s="11">
        <f aca="true" t="shared" si="0" ref="G11:G16">D11-E11-F11</f>
        <v>721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92785</v>
      </c>
      <c r="E11" s="22">
        <v>92785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 t="s">
        <v>95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1855</v>
      </c>
      <c r="F11" s="23">
        <v>0</v>
      </c>
      <c r="G11" s="11">
        <f aca="true" t="shared" si="0" ref="G11:G16">D11-E11-F11</f>
        <v>1990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4" t="s">
        <v>86</v>
      </c>
      <c r="H5" s="74"/>
    </row>
    <row r="6" spans="2:8" ht="22.5" customHeight="1">
      <c r="B6" s="30" t="str">
        <f>'合計'!B6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1961</v>
      </c>
      <c r="F11" s="23">
        <v>539</v>
      </c>
      <c r="G11" s="11">
        <f aca="true" t="shared" si="0" ref="G11:G16">D11-E11-F11</f>
        <v>344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1926</v>
      </c>
      <c r="F11" s="23">
        <v>0</v>
      </c>
      <c r="G11" s="11">
        <f aca="true" t="shared" si="0" ref="G11:G16">D11-E11-F11</f>
        <v>3975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4050</v>
      </c>
      <c r="F11" s="23">
        <v>450</v>
      </c>
      <c r="G11" s="11">
        <f aca="true" t="shared" si="0" ref="G11:G16">D11-E11-F11</f>
        <v>85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8663</v>
      </c>
      <c r="F11" s="23">
        <v>0</v>
      </c>
      <c r="G11" s="11">
        <f aca="true" t="shared" si="0" ref="G11:G16">D11-E11-F11</f>
        <v>1282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3810</v>
      </c>
      <c r="F11" s="23">
        <v>0</v>
      </c>
      <c r="G11" s="11">
        <f aca="true" t="shared" si="0" ref="G11:G16">D11-E11-F11</f>
        <v>188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94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 t="s">
        <v>96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4650</v>
      </c>
      <c r="F11" s="23">
        <v>0</v>
      </c>
      <c r="G11" s="11">
        <f aca="true" t="shared" si="0" ref="G11:G16">D11-E11-F11</f>
        <v>300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平成２８年度　第１四半期末現在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16530</v>
      </c>
      <c r="F11" s="23">
        <v>0</v>
      </c>
      <c r="G11" s="11">
        <f aca="true" t="shared" si="0" ref="G11:G16">D11-E11-F11</f>
        <v>21852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3740</v>
      </c>
      <c r="F11" s="23">
        <v>0</v>
      </c>
      <c r="G11" s="11">
        <f aca="true" t="shared" si="0" ref="G11:G16">D11-E11-F11</f>
        <v>2050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931</v>
      </c>
      <c r="F11" s="23">
        <v>0</v>
      </c>
      <c r="G11" s="11">
        <f aca="true" t="shared" si="0" ref="G11:G16">D11-E11-F11</f>
        <v>394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82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1685</v>
      </c>
      <c r="F11" s="23">
        <v>0</v>
      </c>
      <c r="G11" s="11">
        <f aca="true" t="shared" si="0" ref="G11:G16">D11-E11-F11</f>
        <v>638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月報用（平成２８年　４月末現在）</v>
      </c>
      <c r="F6" s="20" t="s">
        <v>18</v>
      </c>
      <c r="G6" s="63" t="s">
        <v>84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4945</v>
      </c>
      <c r="F11" s="23">
        <v>2000</v>
      </c>
      <c r="G11" s="11">
        <f aca="true" t="shared" si="0" ref="G11:G16">D11-E11-F11</f>
        <v>2310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平成２８年度　第１四半期末現在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16602</v>
      </c>
      <c r="F11" s="23">
        <v>0</v>
      </c>
      <c r="G11" s="11">
        <f aca="true" t="shared" si="0" ref="G11:G16">D11-E11-F11</f>
        <v>3154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62" t="s">
        <v>87</v>
      </c>
      <c r="H5" s="62"/>
    </row>
    <row r="6" spans="2:8" ht="22.5" customHeight="1">
      <c r="B6" s="30" t="str">
        <f>インターロジ!B6</f>
        <v>月報用（平成２８年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560</v>
      </c>
      <c r="F11" s="23">
        <v>0</v>
      </c>
      <c r="G11" s="11">
        <f aca="true" t="shared" si="0" ref="G11:G16">D11-E11-F11</f>
        <v>190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915</v>
      </c>
      <c r="F16" s="25">
        <v>0</v>
      </c>
      <c r="G16" s="12">
        <f t="shared" si="0"/>
        <v>167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2016-05-26T08:11:44Z</cp:lastPrinted>
  <dcterms:created xsi:type="dcterms:W3CDTF">2001-04-12T08:02:15Z</dcterms:created>
  <dcterms:modified xsi:type="dcterms:W3CDTF">2016-05-26T08:11:54Z</dcterms:modified>
  <cp:category/>
  <cp:version/>
  <cp:contentType/>
  <cp:contentStatus/>
</cp:coreProperties>
</file>