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firstSheet="41" activeTab="61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カンバク" sheetId="18" r:id="rId18"/>
    <sheet name="北関東運輸" sheetId="19" r:id="rId19"/>
    <sheet name="久和倉庫" sheetId="20" r:id="rId20"/>
    <sheet name="鯨岡倉庫" sheetId="21" r:id="rId21"/>
    <sheet name="クミカ物流" sheetId="22" r:id="rId22"/>
    <sheet name="久留生倉庫" sheetId="23" r:id="rId23"/>
    <sheet name="コマツ物流" sheetId="24" r:id="rId24"/>
    <sheet name="佐野物流ｾﾝﾀｰ" sheetId="25" r:id="rId25"/>
    <sheet name="サン永" sheetId="26" r:id="rId26"/>
    <sheet name="山晃物流倉庫" sheetId="27" r:id="rId27"/>
    <sheet name="三正運輸" sheetId="28" r:id="rId28"/>
    <sheet name="澁澤倉庫" sheetId="29" r:id="rId29"/>
    <sheet name="センコー" sheetId="30" r:id="rId30"/>
    <sheet name="第一倉庫" sheetId="31" r:id="rId31"/>
    <sheet name="塚本商会" sheetId="32" r:id="rId32"/>
    <sheet name="月島倉庫" sheetId="33" r:id="rId33"/>
    <sheet name="勅使川原製麦所" sheetId="34" r:id="rId34"/>
    <sheet name="ﾄｰｾﾛ・ﾛｼﾞｽﾃｨｸｽ" sheetId="35" r:id="rId35"/>
    <sheet name="東陽倉庫" sheetId="36" r:id="rId36"/>
    <sheet name="栃木県北通運" sheetId="37" r:id="rId37"/>
    <sheet name="栃木倉庫" sheetId="38" r:id="rId38"/>
    <sheet name="栃南通運" sheetId="39" r:id="rId39"/>
    <sheet name="外池荘五郎商店" sheetId="40" r:id="rId40"/>
    <sheet name="日新" sheetId="41" r:id="rId41"/>
    <sheet name="日通商事LS" sheetId="42" r:id="rId42"/>
    <sheet name="日本梱包運輸倉庫" sheetId="43" r:id="rId43"/>
    <sheet name="日本通運" sheetId="44" r:id="rId44"/>
    <sheet name="日本引越センター" sheetId="45" r:id="rId45"/>
    <sheet name="芳賀商事" sheetId="46" r:id="rId46"/>
    <sheet name="芳賀通運" sheetId="47" r:id="rId47"/>
    <sheet name="林工業所" sheetId="48" r:id="rId48"/>
    <sheet name="東両毛通運" sheetId="49" r:id="rId49"/>
    <sheet name="藤　運輸" sheetId="50" r:id="rId50"/>
    <sheet name="不二ロジカーゴ" sheetId="51" r:id="rId51"/>
    <sheet name="古河物流" sheetId="52" r:id="rId52"/>
    <sheet name="堀江ソーケン" sheetId="53" r:id="rId53"/>
    <sheet name="ホンダ運送" sheetId="54" r:id="rId54"/>
    <sheet name="増山貨物自動車" sheetId="55" r:id="rId55"/>
    <sheet name="丸全昭和運輸" sheetId="56" r:id="rId56"/>
    <sheet name="丸栃物産" sheetId="57" r:id="rId57"/>
    <sheet name="都運送" sheetId="58" r:id="rId58"/>
    <sheet name="山本倉庫" sheetId="59" r:id="rId59"/>
    <sheet name="陽北運送" sheetId="60" r:id="rId60"/>
    <sheet name="立和運輸倉庫" sheetId="61" r:id="rId61"/>
    <sheet name="ﾛｼﾞﾊﾟﾙｴｸｽﾌﾟﾚｽ" sheetId="62" r:id="rId62"/>
    <sheet name="Sheet1" sheetId="63" r:id="rId63"/>
    <sheet name="Sheet2" sheetId="64" r:id="rId64"/>
    <sheet name="Sheet3" sheetId="65" r:id="rId65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17">'カンバク'!$B$2:$H$23</definedName>
    <definedName name="_xlnm.Print_Area" localSheetId="21">'クミカ物流'!$B$2:$H$23</definedName>
    <definedName name="_xlnm.Print_Area" localSheetId="23">'コマツ物流'!$B$2:$H$23</definedName>
    <definedName name="_xlnm.Print_Area" localSheetId="25">'サン永'!$B$2:$H$23</definedName>
    <definedName name="_xlnm.Print_Area" localSheetId="29">'センコー'!$B$2:$H$23</definedName>
    <definedName name="_xlnm.Print_Area" localSheetId="34">'ﾄｰｾﾛ・ﾛｼﾞｽﾃｨｸｽ'!$B$2:$H$23</definedName>
    <definedName name="_xlnm.Print_Area" localSheetId="53">'ホンダ運送'!$B$2:$H$23</definedName>
    <definedName name="_xlnm.Print_Area" localSheetId="61">'ﾛｼﾞﾊﾟﾙｴｸｽﾌﾟﾚｽ'!$B$2:$H$23</definedName>
    <definedName name="_xlnm.Print_Area" localSheetId="14">'烏山通運'!$B$2:$H$23</definedName>
    <definedName name="_xlnm.Print_Area" localSheetId="39">'外池荘五郎商店'!$B$2:$H$23</definedName>
    <definedName name="_xlnm.Print_Area" localSheetId="16">'関東物流'!$B$2:$H$23</definedName>
    <definedName name="_xlnm.Print_Area" localSheetId="55">'丸全昭和運輸'!$B$2:$H$23</definedName>
    <definedName name="_xlnm.Print_Area" localSheetId="56">'丸栃物産'!$B$2:$H$23</definedName>
    <definedName name="_xlnm.Print_Area" localSheetId="22">'久留生倉庫'!$B$2:$H$23</definedName>
    <definedName name="_xlnm.Print_Area" localSheetId="19">'久和倉庫'!$B$2:$H$23</definedName>
    <definedName name="_xlnm.Print_Area" localSheetId="20">'鯨岡倉庫'!$B$2:$H$23</definedName>
    <definedName name="_xlnm.Print_Area" localSheetId="32">'月島倉庫'!$B$2:$H$23</definedName>
    <definedName name="_xlnm.Print_Area" localSheetId="51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4">'佐野物流ｾﾝﾀｰ'!$B$2:$H$23</definedName>
    <definedName name="_xlnm.Print_Area" localSheetId="27">'三正運輸'!$B$2:$H$23</definedName>
    <definedName name="_xlnm.Print_Area" localSheetId="26">'山晃物流倉庫'!$B$2:$H$23</definedName>
    <definedName name="_xlnm.Print_Area" localSheetId="58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4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0">'第一倉庫'!$B$2:$H$23</definedName>
    <definedName name="_xlnm.Print_Area" localSheetId="2">'池田興業'!$B$2:$H$23</definedName>
    <definedName name="_xlnm.Print_Area" localSheetId="33">'勅使川原製麦所'!$B$2:$H$23</definedName>
    <definedName name="_xlnm.Print_Area" localSheetId="31">'塚本商会'!$B$2:$H$23</definedName>
    <definedName name="_xlnm.Print_Area" localSheetId="57">'都運送'!$B$2:$H$23</definedName>
    <definedName name="_xlnm.Print_Area" localSheetId="35">'東陽倉庫'!$B$2:$H$23</definedName>
    <definedName name="_xlnm.Print_Area" localSheetId="48">'東両毛通運'!$B$2:$H$23</definedName>
    <definedName name="_xlnm.Print_Area" localSheetId="49">'藤　運輸'!$B$2:$H$23</definedName>
    <definedName name="_xlnm.Print_Area" localSheetId="38">'栃南通運'!$B$2:$H$23</definedName>
    <definedName name="_xlnm.Print_Area" localSheetId="36">'栃木県北通運'!$B$2:$H$23</definedName>
    <definedName name="_xlnm.Print_Area" localSheetId="37">'栃木倉庫'!$B$2:$H$23</definedName>
    <definedName name="_xlnm.Print_Area" localSheetId="40">'日新'!$B$2:$H$23</definedName>
    <definedName name="_xlnm.Print_Area" localSheetId="41">'日通商事LS'!$B$2:$H$23</definedName>
    <definedName name="_xlnm.Print_Area" localSheetId="44">'日本引越センター'!$B$2:$H$23</definedName>
    <definedName name="_xlnm.Print_Area" localSheetId="42">'日本梱包運輸倉庫'!$B$2:$H$23</definedName>
    <definedName name="_xlnm.Print_Area" localSheetId="43">'日本通運'!$B$2:$H$23</definedName>
    <definedName name="_xlnm.Print_Area" localSheetId="50">'不二ロジカーゴ'!$B$2:$H$23</definedName>
    <definedName name="_xlnm.Print_Area" localSheetId="45">'芳賀商事'!$B$2:$H$23</definedName>
    <definedName name="_xlnm.Print_Area" localSheetId="46">'芳賀通運'!$B$2:$H$23</definedName>
    <definedName name="_xlnm.Print_Area" localSheetId="18">'北関東運輸'!$B$2:$H$23</definedName>
    <definedName name="_xlnm.Print_Area" localSheetId="52">'堀江ソーケン'!$B$2:$H$23</definedName>
    <definedName name="_xlnm.Print_Area" localSheetId="59">'陽北運送'!$B$2:$H$23</definedName>
    <definedName name="_xlnm.Print_Area" localSheetId="60">'立和運輸倉庫'!$B$2:$H$23</definedName>
    <definedName name="_xlnm.Print_Area" localSheetId="47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<sst xmlns="http://schemas.openxmlformats.org/spreadsheetml/2006/main" count="1743" uniqueCount="100">
  <si>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</si>
  <si>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</si>
  <si>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</si>
  <si>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</si>
  <si>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</si>
  <si>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</si>
  <si>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</si>
  <si>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</si>
  <si>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</si>
  <si>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</si>
  <si>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</si>
  <si>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</si>
  <si>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</si>
  <si>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</si>
  <si>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</si>
  <si>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</si>
  <si>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</si>
  <si>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</si>
  <si>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</si>
  <si>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</si>
  <si>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</si>
  <si>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</si>
  <si>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</si>
  <si>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</si>
  <si>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</si>
  <si>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</si>
  <si>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</si>
  <si>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</si>
  <si>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</si>
  <si>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</si>
  <si>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</si>
  <si>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</si>
  <si>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</si>
  <si>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</si>
  <si>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</si>
  <si>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</si>
  <si>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</si>
  <si>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</si>
  <si>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</si>
  <si>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</si>
  <si>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</si>
  <si>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</si>
  <si>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</si>
  <si>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カンバク㈱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</si>
  <si>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</si>
  <si>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</si>
  <si>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</si>
  <si>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</si>
  <si>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</si>
  <si>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</si>
  <si>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</si>
  <si>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</si>
  <si>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</si>
  <si>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</si>
  <si>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</si>
  <si>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</si>
  <si>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</si>
  <si>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</si>
  <si>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</si>
  <si>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</si>
  <si>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</si>
  <si>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</si>
  <si>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</si>
  <si>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</si>
  <si>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</si>
  <si>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</si>
  <si>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</si>
  <si>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</si>
  <si>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</si>
  <si>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</si>
  <si>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</si>
  <si>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</si>
  <si>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</si>
  <si>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</si>
  <si>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</si>
  <si>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</si>
  <si>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</si>
  <si>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</si>
  <si>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</si>
  <si>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</si>
  <si>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</si>
  <si>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</si>
  <si>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</si>
  <si>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</si>
  <si>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</si>
  <si>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</si>
  <si>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</si>
  <si>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</si>
  <si>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</si>
  <si>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</si>
  <si>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</si>
  <si>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</si>
  <si>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</si>
  <si>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</si>
  <si>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</si>
  <si>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</si>
  <si>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</si>
  <si>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</si>
  <si>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平成２８年度　第3四半期末現在</t>
  </si>
  <si>
    <t>月報用（平成２８年１０月末現在）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</si>
</sst>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">
        <v>98</v>
      </c>
      <c r="F5" s="19" t="s">
        <v>17</v>
      </c>
      <c r="G5" s="62" t="s">
        <v>30</v>
      </c>
      <c r="H5" s="62"/>
    </row>
    <row r="6" spans="2:8" ht="22.5" customHeight="1">
      <c r="B6" s="34" t="s">
        <v>99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58" t="s">
        <v>10</v>
      </c>
      <c r="F9" s="58"/>
      <c r="G9" s="5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0" t="s">
        <v>20</v>
      </c>
      <c r="C11" s="61"/>
      <c r="D11" s="38">
        <f>SUM(ｱｸﾃｨﾁｬﾚﾝｼﾞ:ﾛｼﾞﾊﾟﾙｴｸｽﾌﾟﾚｽ!D11)</f>
        <v>485844</v>
      </c>
      <c r="E11" s="23">
        <f>SUM(ｱｸﾃｨﾁｬﾚﾝｼﾞ:ﾛｼﾞﾊﾟﾙｴｸｽﾌﾟﾚｽ!E11)</f>
        <v>375017</v>
      </c>
      <c r="F11" s="23">
        <f>SUM(ｱｸﾃｨﾁｬﾚﾝｼﾞ:ﾛｼﾞﾊﾟﾙｴｸｽﾌﾟﾚｽ!F11)</f>
        <v>4070</v>
      </c>
      <c r="G11" s="39">
        <f>SUM(ｱｸﾃｨﾁｬﾚﾝｼﾞ:ﾛｼﾞﾊﾟﾙｴｸｽﾌﾟﾚｽ!G11)</f>
        <v>106757</v>
      </c>
      <c r="H11" s="45">
        <f aca="true" t="shared" si="0" ref="H11:H16">E11/D11</f>
        <v>0.7718876841125958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1716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598</v>
      </c>
      <c r="H12" s="44">
        <f t="shared" si="0"/>
        <v>0.7415730337078652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56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57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3076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1169</v>
      </c>
      <c r="H16" s="44">
        <f t="shared" si="0"/>
        <v>0.7246171967020023</v>
      </c>
    </row>
    <row r="17" spans="2:8" ht="22.5" customHeight="1">
      <c r="B17" s="52" t="s">
        <v>14</v>
      </c>
      <c r="C17" s="53"/>
      <c r="D17" s="4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54"/>
      <c r="C18" s="55"/>
      <c r="D18" s="4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97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'植竹虎太商店'!B5</f>
        <v>平成２８年度　第3四半期末現在</v>
      </c>
      <c r="F5" s="19" t="s">
        <v>17</v>
      </c>
      <c r="G5" s="62" t="s">
        <v>35</v>
      </c>
      <c r="H5" s="62"/>
    </row>
    <row r="6" spans="2:8" ht="22.5" customHeight="1">
      <c r="B6" s="30" t="str">
        <f>'植竹虎太商店'!B6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5211</v>
      </c>
      <c r="E11" s="22">
        <v>2762</v>
      </c>
      <c r="F11" s="23">
        <v>0</v>
      </c>
      <c r="G11" s="11">
        <f aca="true" t="shared" si="0" ref="G11:G16">D11-E11-F11</f>
        <v>2449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'大阪大松運輸'!B5</f>
        <v>平成２８年度　第3四半期末現在</v>
      </c>
      <c r="F5" s="19" t="s">
        <v>17</v>
      </c>
      <c r="G5" s="62" t="s">
        <v>36</v>
      </c>
      <c r="H5" s="62"/>
    </row>
    <row r="6" spans="2:8" ht="22.5" customHeight="1">
      <c r="B6" s="30" t="str">
        <f>'大阪大松運輸'!B6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'大坂屋運送'!B5</f>
        <v>平成２８年度　第3四半期末現在</v>
      </c>
      <c r="F5" s="19" t="s">
        <v>17</v>
      </c>
      <c r="G5" s="62" t="s">
        <v>37</v>
      </c>
      <c r="H5" s="62"/>
    </row>
    <row r="6" spans="2:8" ht="22.5" customHeight="1">
      <c r="B6" s="30" t="str">
        <f>'大坂屋運送'!B6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3715</v>
      </c>
      <c r="E11" s="22">
        <v>1500</v>
      </c>
      <c r="F11" s="23">
        <v>0</v>
      </c>
      <c r="G11" s="11">
        <f aca="true" t="shared" si="0" ref="G11:G16">D11-E11-F11</f>
        <v>2215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'大宮倉庫'!B5</f>
        <v>平成２８年度　第3四半期末現在</v>
      </c>
      <c r="F5" s="19" t="s">
        <v>17</v>
      </c>
      <c r="G5" s="62" t="s">
        <v>38</v>
      </c>
      <c r="H5" s="62"/>
    </row>
    <row r="6" spans="2:8" ht="22.5" customHeight="1">
      <c r="B6" s="30" t="str">
        <f>'大宮倉庫'!B6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'大谷通運'!B5</f>
        <v>平成２８年度　第3四半期末現在</v>
      </c>
      <c r="F5" s="19" t="s">
        <v>17</v>
      </c>
      <c r="G5" s="62" t="s">
        <v>39</v>
      </c>
      <c r="H5" s="62"/>
    </row>
    <row r="6" spans="2:8" ht="22.5" customHeight="1">
      <c r="B6" s="30" t="str">
        <f>'大谷通運'!B6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平成２８年度　第3四半期末現在</v>
      </c>
      <c r="F5" s="19" t="s">
        <v>17</v>
      </c>
      <c r="G5" s="62" t="s">
        <v>40</v>
      </c>
      <c r="H5" s="62"/>
    </row>
    <row r="6" spans="2:8" ht="22.5" customHeight="1">
      <c r="B6" s="30" t="str">
        <f>カトーレック!B6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793</v>
      </c>
      <c r="E11" s="22">
        <v>658</v>
      </c>
      <c r="F11" s="23">
        <v>0</v>
      </c>
      <c r="G11" s="11">
        <f aca="true" t="shared" si="0" ref="G11:G16">D11-E11-F11</f>
        <v>135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平成２８年度　第3四半期末現在</v>
      </c>
      <c r="F5" s="19" t="s">
        <v>17</v>
      </c>
      <c r="G5" s="62" t="s">
        <v>41</v>
      </c>
      <c r="H5" s="62"/>
    </row>
    <row r="6" spans="2:8" ht="22.5" customHeight="1">
      <c r="B6" s="30" t="str">
        <f>カトーレック!B6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ｶﾝﾀﾞｺｰﾎﾟﾚｰｼｮﾝ!B5</f>
        <v>平成２８年度　第3四半期末現在</v>
      </c>
      <c r="F5" s="19" t="s">
        <v>17</v>
      </c>
      <c r="G5" s="62" t="s">
        <v>42</v>
      </c>
      <c r="H5" s="62"/>
    </row>
    <row r="6" spans="2:8" ht="22.5" customHeight="1">
      <c r="B6" s="30" t="str">
        <f>ｶﾝﾀﾞｺｰﾎﾟﾚｰｼｮﾝ!B6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2976</v>
      </c>
      <c r="E11" s="22">
        <v>920</v>
      </c>
      <c r="F11" s="23">
        <v>0</v>
      </c>
      <c r="G11" s="11">
        <f aca="true" t="shared" si="0" ref="G11:G16">D11-E11-F11</f>
        <v>2056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'関東物流'!B5</f>
        <v>平成２８年度　第3四半期末現在</v>
      </c>
      <c r="F5" s="19" t="s">
        <v>17</v>
      </c>
      <c r="G5" s="62" t="s">
        <v>43</v>
      </c>
      <c r="H5" s="62"/>
    </row>
    <row r="6" spans="2:8" ht="22.5" customHeight="1">
      <c r="B6" s="30" t="str">
        <f>'関東物流'!B6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9294</v>
      </c>
      <c r="E11" s="22">
        <v>8277</v>
      </c>
      <c r="F11" s="23">
        <v>0</v>
      </c>
      <c r="G11" s="11">
        <f aca="true" t="shared" si="0" ref="G11:G16">D11-E11-F11</f>
        <v>1017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カンバク!B5</f>
        <v>平成２８年度　第3四半期末現在</v>
      </c>
      <c r="F5" s="19" t="s">
        <v>17</v>
      </c>
      <c r="G5" s="62" t="s">
        <v>44</v>
      </c>
      <c r="H5" s="62"/>
    </row>
    <row r="6" spans="2:8" ht="22.5" customHeight="1">
      <c r="B6" s="30" t="str">
        <f>カンバク!B6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998</v>
      </c>
      <c r="E11" s="22">
        <v>597</v>
      </c>
      <c r="F11" s="23">
        <v>0</v>
      </c>
      <c r="G11" s="11">
        <f aca="true" t="shared" si="0" ref="G11:G16">D11-E11-F11</f>
        <v>401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第3四半期末現在</v>
      </c>
      <c r="F5" s="19" t="s">
        <v>17</v>
      </c>
      <c r="G5" s="73" t="s">
        <v>96</v>
      </c>
      <c r="H5" s="74"/>
    </row>
    <row r="6" spans="2:8" ht="22.5" customHeight="1">
      <c r="B6" s="30" t="str">
        <f>'合計'!B6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810</v>
      </c>
      <c r="E11" s="22">
        <v>99</v>
      </c>
      <c r="F11" s="23">
        <v>0</v>
      </c>
      <c r="G11" s="11">
        <f aca="true" t="shared" si="0" ref="G11:G16">D11-E11-F11</f>
        <v>711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45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46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2916</v>
      </c>
      <c r="E11" s="22">
        <v>1632</v>
      </c>
      <c r="F11" s="23">
        <v>0</v>
      </c>
      <c r="G11" s="11">
        <f aca="true" t="shared" si="0" ref="G11:G16">D11-E11-F11</f>
        <v>1284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47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48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49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50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29052</v>
      </c>
      <c r="E11" s="22">
        <v>28887</v>
      </c>
      <c r="F11" s="23">
        <v>0</v>
      </c>
      <c r="G11" s="11">
        <f aca="true" t="shared" si="0" ref="G11:G16">D11-E11-F11</f>
        <v>165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7"/>
      <c r="C16" s="17" t="s">
        <v>3</v>
      </c>
      <c r="D16" s="22">
        <v>1426</v>
      </c>
      <c r="E16" s="22">
        <v>1327</v>
      </c>
      <c r="F16" s="23">
        <v>0</v>
      </c>
      <c r="G16" s="12">
        <f t="shared" si="0"/>
        <v>99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51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52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1100</v>
      </c>
      <c r="F11" s="23">
        <v>0</v>
      </c>
      <c r="G11" s="11">
        <f aca="true" t="shared" si="0" ref="G11:G16">D11-E11-F11</f>
        <v>554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53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4656</v>
      </c>
      <c r="E11" s="22">
        <v>2170</v>
      </c>
      <c r="F11" s="23"/>
      <c r="G11" s="11">
        <f aca="true" t="shared" si="0" ref="G11:G16">D11-E11-F11</f>
        <v>2486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2314</v>
      </c>
      <c r="E12" s="24">
        <v>1716</v>
      </c>
      <c r="F12" s="25"/>
      <c r="G12" s="12">
        <f t="shared" si="0"/>
        <v>598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858</v>
      </c>
      <c r="E16" s="24">
        <v>469</v>
      </c>
      <c r="F16" s="25"/>
      <c r="G16" s="12">
        <f t="shared" si="0"/>
        <v>389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54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第3四半期末現在</v>
      </c>
      <c r="F5" s="19" t="s">
        <v>17</v>
      </c>
      <c r="G5" s="74" t="s">
        <v>31</v>
      </c>
      <c r="H5" s="74"/>
    </row>
    <row r="6" spans="2:8" ht="22.5" customHeight="1">
      <c r="B6" s="30" t="str">
        <f>'合計'!B6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5705</v>
      </c>
      <c r="E11" s="22">
        <v>5687</v>
      </c>
      <c r="F11" s="23">
        <v>0</v>
      </c>
      <c r="G11" s="11">
        <f aca="true" t="shared" si="0" ref="G11:G16">D11-E11-F11</f>
        <v>18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13283</v>
      </c>
      <c r="E11" s="22">
        <v>12845</v>
      </c>
      <c r="F11" s="23">
        <v>0</v>
      </c>
      <c r="G11" s="11">
        <f aca="true" t="shared" si="0" ref="G11:G16">D11-E11-F11</f>
        <v>438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56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7804</v>
      </c>
      <c r="E11" s="22">
        <v>6652</v>
      </c>
      <c r="F11" s="23">
        <v>0</v>
      </c>
      <c r="G11" s="11">
        <f aca="true" t="shared" si="0" ref="G11:G16">D11-E11-F11</f>
        <v>1152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57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58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59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60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3090</v>
      </c>
      <c r="E11" s="22">
        <v>3053</v>
      </c>
      <c r="F11" s="23">
        <v>0</v>
      </c>
      <c r="G11" s="11">
        <f aca="true" t="shared" si="0" ref="G11:G16">D11-E11-F11</f>
        <v>37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61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10653</v>
      </c>
      <c r="E11" s="22">
        <v>8452</v>
      </c>
      <c r="F11" s="23">
        <v>0</v>
      </c>
      <c r="G11" s="11">
        <f aca="true" t="shared" si="0" ref="G11:G16">D11-E11-F11</f>
        <v>2201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729</v>
      </c>
      <c r="E16" s="24">
        <v>500</v>
      </c>
      <c r="F16" s="25"/>
      <c r="G16" s="12">
        <f t="shared" si="0"/>
        <v>229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62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15161</v>
      </c>
      <c r="E11" s="22">
        <v>3425</v>
      </c>
      <c r="F11" s="23">
        <v>0</v>
      </c>
      <c r="G11" s="11">
        <f aca="true" t="shared" si="0" ref="G11:G16">D11-E11-F11</f>
        <v>11736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63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64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第3四半期末現在</v>
      </c>
      <c r="F5" s="19" t="s">
        <v>17</v>
      </c>
      <c r="G5" s="73" t="s">
        <v>88</v>
      </c>
      <c r="H5" s="74"/>
    </row>
    <row r="6" spans="2:8" ht="22.5" customHeight="1">
      <c r="B6" s="30" t="str">
        <f>'合計'!B6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1380</v>
      </c>
      <c r="E11" s="22">
        <v>30</v>
      </c>
      <c r="F11" s="23">
        <v>0</v>
      </c>
      <c r="G11" s="11">
        <f aca="true" t="shared" si="0" ref="G11:G16">D11-E11-F11</f>
        <v>1350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65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4776</v>
      </c>
      <c r="E11" s="22">
        <v>1717</v>
      </c>
      <c r="F11" s="23">
        <v>0</v>
      </c>
      <c r="G11" s="11">
        <f aca="true" t="shared" si="0" ref="G11:G16">D11-E11-F11</f>
        <v>3059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66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6678</v>
      </c>
      <c r="E11" s="22">
        <v>6513</v>
      </c>
      <c r="F11" s="23">
        <v>0</v>
      </c>
      <c r="G11" s="11">
        <f aca="true" t="shared" si="0" ref="G11:G16">D11-E11-F11</f>
        <v>165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67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5737</v>
      </c>
      <c r="E11" s="22">
        <v>3585</v>
      </c>
      <c r="F11" s="23">
        <v>274</v>
      </c>
      <c r="G11" s="11">
        <f aca="true" t="shared" si="0" ref="G11:G16">D11-E11-F11</f>
        <v>1878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68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28738</v>
      </c>
      <c r="E11" s="22">
        <v>28738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69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94284</v>
      </c>
      <c r="E11" s="22">
        <v>92334</v>
      </c>
      <c r="F11" s="23">
        <v>0</v>
      </c>
      <c r="G11" s="11">
        <f aca="true" t="shared" si="0" ref="G11:G16">D11-E11-F11</f>
        <v>1950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89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 t="s">
        <v>90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70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 t="s">
        <v>94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3845</v>
      </c>
      <c r="E11" s="22">
        <v>1590</v>
      </c>
      <c r="F11" s="23">
        <v>0</v>
      </c>
      <c r="G11" s="11">
        <f aca="true" t="shared" si="0" ref="G11:G16">D11-E11-F11</f>
        <v>2255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71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84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72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5901</v>
      </c>
      <c r="E11" s="22">
        <v>3695</v>
      </c>
      <c r="F11" s="23">
        <v>0</v>
      </c>
      <c r="G11" s="11">
        <f aca="true" t="shared" si="0" ref="G11:G16">D11-E11-F11</f>
        <v>2206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第3四半期末現在</v>
      </c>
      <c r="F5" s="19" t="s">
        <v>17</v>
      </c>
      <c r="G5" s="74" t="s">
        <v>85</v>
      </c>
      <c r="H5" s="74"/>
    </row>
    <row r="6" spans="2:8" ht="22.5" customHeight="1">
      <c r="B6" s="30" t="str">
        <f>'合計'!B6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2844</v>
      </c>
      <c r="E11" s="22">
        <v>997</v>
      </c>
      <c r="F11" s="23">
        <v>889</v>
      </c>
      <c r="G11" s="11">
        <f aca="true" t="shared" si="0" ref="G11:G16">D11-E11-F11</f>
        <v>958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73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74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91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 t="s">
        <v>92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75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4585</v>
      </c>
      <c r="E11" s="22">
        <v>3950</v>
      </c>
      <c r="F11" s="23">
        <v>360</v>
      </c>
      <c r="G11" s="11">
        <f aca="true" t="shared" si="0" ref="G11:G16">D11-E11-F11</f>
        <v>275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87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9945</v>
      </c>
      <c r="E11" s="22">
        <v>3713</v>
      </c>
      <c r="F11" s="23">
        <v>0</v>
      </c>
      <c r="G11" s="11">
        <f aca="true" t="shared" si="0" ref="G11:G16">D11-E11-F11</f>
        <v>6232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76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77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3998</v>
      </c>
      <c r="E11" s="22">
        <v>3750</v>
      </c>
      <c r="F11" s="23">
        <v>0</v>
      </c>
      <c r="G11" s="11">
        <f aca="true" t="shared" si="0" ref="G11:G16">D11-E11-F11</f>
        <v>248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78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93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 t="s">
        <v>95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4950</v>
      </c>
      <c r="E11" s="22">
        <v>4290</v>
      </c>
      <c r="F11" s="23">
        <v>0</v>
      </c>
      <c r="G11" s="11">
        <f aca="true" t="shared" si="0" ref="G11:G16">D11-E11-F11</f>
        <v>660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79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5790</v>
      </c>
      <c r="E11" s="22">
        <v>3995</v>
      </c>
      <c r="F11" s="23">
        <v>0</v>
      </c>
      <c r="G11" s="11">
        <f aca="true" t="shared" si="0" ref="G11:G16">D11-E11-F11</f>
        <v>1795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'池田興業'!B5</f>
        <v>平成２８年度　第3四半期末現在</v>
      </c>
      <c r="F5" s="19" t="s">
        <v>17</v>
      </c>
      <c r="G5" s="62" t="s">
        <v>32</v>
      </c>
      <c r="H5" s="62"/>
    </row>
    <row r="6" spans="2:8" ht="22.5" customHeight="1">
      <c r="B6" s="30" t="str">
        <f>'池田興業'!B6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38382</v>
      </c>
      <c r="E11" s="22">
        <v>14923</v>
      </c>
      <c r="F11" s="23">
        <v>0</v>
      </c>
      <c r="G11" s="11">
        <f aca="true" t="shared" si="0" ref="G11:G16">D11-E11-F11</f>
        <v>23459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80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1325</v>
      </c>
      <c r="E11" s="22">
        <v>1189</v>
      </c>
      <c r="F11" s="23">
        <v>0</v>
      </c>
      <c r="G11" s="11">
        <f aca="true" t="shared" si="0" ref="G11:G16">D11-E11-F11</f>
        <v>136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81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2323</v>
      </c>
      <c r="E11" s="22">
        <v>1902</v>
      </c>
      <c r="F11" s="23">
        <v>0</v>
      </c>
      <c r="G11" s="11">
        <f aca="true" t="shared" si="0" ref="G11:G16">D11-E11-F11</f>
        <v>421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第3四半期末現在</v>
      </c>
      <c r="F5" s="19" t="s">
        <v>17</v>
      </c>
      <c r="G5" s="62" t="s">
        <v>82</v>
      </c>
      <c r="H5" s="62"/>
    </row>
    <row r="6" spans="2:8" ht="22.5" customHeight="1">
      <c r="B6" s="30" t="str">
        <f>'北関東運輸'!B6</f>
        <v>月報用（平成２８年１０月末現在）</v>
      </c>
      <c r="F6" s="20" t="s">
        <v>18</v>
      </c>
      <c r="G6" s="63" t="s">
        <v>83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9255</v>
      </c>
      <c r="E11" s="22">
        <v>5340</v>
      </c>
      <c r="F11" s="23">
        <v>2000</v>
      </c>
      <c r="G11" s="11">
        <f aca="true" t="shared" si="0" ref="G11:G16">D11-E11-F11</f>
        <v>1915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いすゞﾗｲﾈｯｸｽ!B5</f>
        <v>平成２８年度　第3四半期末現在</v>
      </c>
      <c r="F5" s="19" t="s">
        <v>17</v>
      </c>
      <c r="G5" s="62" t="s">
        <v>33</v>
      </c>
      <c r="H5" s="62"/>
    </row>
    <row r="6" spans="2:8" ht="22.5" customHeight="1">
      <c r="B6" s="30" t="str">
        <f>いすゞﾗｲﾈｯｸｽ!B6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19756</v>
      </c>
      <c r="E11" s="22">
        <v>9253</v>
      </c>
      <c r="F11" s="23">
        <v>0</v>
      </c>
      <c r="G11" s="11">
        <f aca="true" t="shared" si="0" ref="G11:G16">D11-E11-F11</f>
        <v>10503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平成２８年度　第3四半期末現在</v>
      </c>
      <c r="F5" s="19" t="s">
        <v>17</v>
      </c>
      <c r="G5" s="62" t="s">
        <v>34</v>
      </c>
      <c r="H5" s="62"/>
    </row>
    <row r="6" spans="2:8" ht="22.5" customHeight="1">
      <c r="B6" s="30" t="str">
        <f>インターロジ!B6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平成２８年度　第3四半期末現在</v>
      </c>
      <c r="F5" s="19" t="s">
        <v>17</v>
      </c>
      <c r="G5" s="62" t="s">
        <v>86</v>
      </c>
      <c r="H5" s="62"/>
    </row>
    <row r="6" spans="2:8" ht="22.5" customHeight="1">
      <c r="B6" s="30" t="str">
        <f>インターロジ!B6</f>
        <v>月報用（平成２８年１０月末現在）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750</v>
      </c>
      <c r="E11" s="22">
        <v>515</v>
      </c>
      <c r="F11" s="23">
        <v>0</v>
      </c>
      <c r="G11" s="11">
        <f aca="true" t="shared" si="0" ref="G11:G16">D11-E11-F11</f>
        <v>235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1082</v>
      </c>
      <c r="E16" s="24">
        <v>630</v>
      </c>
      <c r="F16" s="25">
        <v>0</v>
      </c>
      <c r="G16" s="12">
        <f t="shared" si="0"/>
        <v>452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2016-10-31T07:19:06Z</cp:lastPrinted>
  <dcterms:created xsi:type="dcterms:W3CDTF">2001-04-12T08:02:15Z</dcterms:created>
  <dcterms:modified xsi:type="dcterms:W3CDTF">2016-11-30T08:29:47Z</dcterms:modified>
  <cp:category/>
  <cp:version/>
  <cp:contentType/>
  <cp:contentStatus/>
</cp:coreProperties>
</file>