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カンバク" sheetId="18" r:id="rId18"/>
    <sheet name="北関東運輸" sheetId="19" r:id="rId19"/>
    <sheet name="久和倉庫" sheetId="20" r:id="rId20"/>
    <sheet name="鯨岡倉庫" sheetId="21" r:id="rId21"/>
    <sheet name="クミカ物流" sheetId="22" r:id="rId22"/>
    <sheet name="久留生倉庫" sheetId="23" r:id="rId23"/>
    <sheet name="コマツ物流" sheetId="24" r:id="rId24"/>
    <sheet name="佐野物流ｾﾝﾀｰ" sheetId="25" r:id="rId25"/>
    <sheet name="サン永" sheetId="26" r:id="rId26"/>
    <sheet name="山晃物流倉庫" sheetId="27" r:id="rId27"/>
    <sheet name="三正運輸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17">'カンバク'!$B$2:$H$23</definedName>
    <definedName name="_xlnm.Print_Area" localSheetId="21">'クミカ物流'!$B$2:$H$23</definedName>
    <definedName name="_xlnm.Print_Area" localSheetId="23">'コマツ物流'!$B$2:$H$23</definedName>
    <definedName name="_xlnm.Print_Area" localSheetId="25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2">'久留生倉庫'!$B$2:$H$23</definedName>
    <definedName name="_xlnm.Print_Area" localSheetId="19">'久和倉庫'!$B$2:$H$23</definedName>
    <definedName name="_xlnm.Print_Area" localSheetId="20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4">'佐野物流ｾﾝﾀｰ'!$B$2:$H$23</definedName>
    <definedName name="_xlnm.Print_Area" localSheetId="27">'三正運輸'!$B$2:$H$23</definedName>
    <definedName name="_xlnm.Print_Area" localSheetId="26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8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<sst xmlns="http://schemas.openxmlformats.org/spreadsheetml/2006/main" count="1743" uniqueCount="100">
  <si>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</si>
  <si>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</si>
  <si>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</si>
  <si>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</si>
  <si>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</si>
  <si>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</si>
  <si>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</si>
  <si>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</si>
  <si>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</si>
  <si>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</si>
  <si>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</si>
  <si>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</si>
  <si>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</si>
  <si>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</si>
  <si>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</si>
  <si>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</si>
  <si>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</si>
  <si>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</si>
  <si>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</si>
  <si>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</si>
  <si>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</si>
  <si>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</si>
  <si>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</si>
  <si>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</si>
  <si>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</si>
  <si>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</si>
  <si>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</si>
  <si>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</si>
  <si>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</si>
  <si>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</si>
  <si>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</si>
  <si>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</si>
  <si>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</si>
  <si>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</si>
  <si>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</si>
  <si>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</si>
  <si>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</si>
  <si>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</si>
  <si>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</si>
  <si>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</si>
  <si>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</si>
  <si>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</si>
  <si>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</si>
  <si>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カンバク㈱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</si>
  <si>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</si>
  <si>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</si>
  <si>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</si>
  <si>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</si>
  <si>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</si>
  <si>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</si>
  <si>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</si>
  <si>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</si>
  <si>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</si>
  <si>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</si>
  <si>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</si>
  <si>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</si>
  <si>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</si>
  <si>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</si>
  <si>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</si>
  <si>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</si>
  <si>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</si>
  <si>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</si>
  <si>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</si>
  <si>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</si>
  <si>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</si>
  <si>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</si>
  <si>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</si>
  <si>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</si>
  <si>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</si>
  <si>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</si>
  <si>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</si>
  <si>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</si>
  <si>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</si>
  <si>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</si>
  <si>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</si>
  <si>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</si>
  <si>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</si>
  <si>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</si>
  <si>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</si>
  <si>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</si>
  <si>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</si>
  <si>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</si>
  <si>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</si>
  <si>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</si>
  <si>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</si>
  <si>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</si>
  <si>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</si>
  <si>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</si>
  <si>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</si>
  <si>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</si>
  <si>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</si>
  <si>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</si>
  <si>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</si>
  <si>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</si>
  <si>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</si>
  <si>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</si>
  <si>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</si>
  <si>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</si>
  <si>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第3四半期末現在</t>
  </si>
  <si>
    <t>月報用（平成２８年１１月末現在）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</si>
</sst>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98</v>
      </c>
      <c r="F5" s="19" t="s">
        <v>17</v>
      </c>
      <c r="G5" s="62" t="s">
        <v>30</v>
      </c>
      <c r="H5" s="62"/>
    </row>
    <row r="6" spans="2:8" ht="22.5" customHeight="1">
      <c r="B6" s="34" t="s">
        <v>99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374866</v>
      </c>
      <c r="F11" s="23">
        <f>SUM(ｱｸﾃｨﾁｬﾚﾝｼﾞ:ﾛｼﾞﾊﾟﾙｴｸｽﾌﾟﾚｽ!F11)</f>
        <v>3973</v>
      </c>
      <c r="G11" s="39">
        <f>SUM(ｱｸﾃｨﾁｬﾚﾝｼﾞ:ﾛｼﾞﾊﾟﾙｴｸｽﾌﾟﾚｽ!G11)</f>
        <v>107005</v>
      </c>
      <c r="H11" s="45">
        <f aca="true" t="shared" si="0" ref="H11:H16">E11/D11</f>
        <v>0.7715768847613638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1716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598</v>
      </c>
      <c r="H12" s="44">
        <f t="shared" si="0"/>
        <v>0.7415730337078652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3133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1112</v>
      </c>
      <c r="H16" s="44">
        <f t="shared" si="0"/>
        <v>0.7380447585394582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97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平成２８年度　第3四半期末現在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2872</v>
      </c>
      <c r="F11" s="23">
        <v>0</v>
      </c>
      <c r="G11" s="11">
        <f aca="true" t="shared" si="0" ref="G11:G16">D11-E11-F11</f>
        <v>2339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平成２８年度　第3四半期末現在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平成２８年度　第3四半期末現在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1565</v>
      </c>
      <c r="F11" s="23">
        <v>0</v>
      </c>
      <c r="G11" s="11">
        <f aca="true" t="shared" si="0" ref="G11:G16">D11-E11-F11</f>
        <v>2150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平成２８年度　第3四半期末現在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平成２８年度　第3四半期末現在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第3四半期末現在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685</v>
      </c>
      <c r="F11" s="23">
        <v>0</v>
      </c>
      <c r="G11" s="11">
        <f aca="true" t="shared" si="0" ref="G11:G16">D11-E11-F11</f>
        <v>108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第3四半期末現在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平成２８年度　第3四半期末現在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650</v>
      </c>
      <c r="F11" s="23">
        <v>0</v>
      </c>
      <c r="G11" s="11">
        <f aca="true" t="shared" si="0" ref="G11:G16">D11-E11-F11</f>
        <v>2326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平成２８年度　第3四半期末現在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'関東物流'!B6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8461</v>
      </c>
      <c r="F11" s="23">
        <v>0</v>
      </c>
      <c r="G11" s="11">
        <f aca="true" t="shared" si="0" ref="G11:G16">D11-E11-F11</f>
        <v>833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カンバク!B5</f>
        <v>平成２８年度　第3四半期末現在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カンバク!B6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578</v>
      </c>
      <c r="F11" s="23">
        <v>0</v>
      </c>
      <c r="G11" s="11">
        <f aca="true" t="shared" si="0" ref="G11:G16">D11-E11-F11</f>
        <v>420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第3四半期末現在</v>
      </c>
      <c r="F5" s="19" t="s">
        <v>17</v>
      </c>
      <c r="G5" s="73" t="s">
        <v>96</v>
      </c>
      <c r="H5" s="74"/>
    </row>
    <row r="6" spans="2:8" ht="22.5" customHeight="1">
      <c r="B6" s="30" t="str">
        <f>'合計'!B6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1621</v>
      </c>
      <c r="F11" s="23">
        <v>0</v>
      </c>
      <c r="G11" s="11">
        <f aca="true" t="shared" si="0" ref="G11:G16">D11-E11-F11</f>
        <v>1295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28887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1327</v>
      </c>
      <c r="F16" s="23">
        <v>0</v>
      </c>
      <c r="G16" s="12">
        <f t="shared" si="0"/>
        <v>99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1150</v>
      </c>
      <c r="F11" s="23">
        <v>0</v>
      </c>
      <c r="G11" s="11">
        <f aca="true" t="shared" si="0" ref="G11:G16">D11-E11-F11</f>
        <v>504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4656</v>
      </c>
      <c r="E11" s="22">
        <v>2101</v>
      </c>
      <c r="F11" s="23"/>
      <c r="G11" s="11">
        <f aca="true" t="shared" si="0" ref="G11:G16">D11-E11-F11</f>
        <v>2555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1716</v>
      </c>
      <c r="F12" s="25"/>
      <c r="G12" s="12">
        <f t="shared" si="0"/>
        <v>598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466</v>
      </c>
      <c r="F16" s="25"/>
      <c r="G16" s="12">
        <f t="shared" si="0"/>
        <v>392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第3四半期末現在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5697</v>
      </c>
      <c r="F11" s="23">
        <v>0</v>
      </c>
      <c r="G11" s="11">
        <f aca="true" t="shared" si="0" ref="G11:G16">D11-E11-F11</f>
        <v>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12859</v>
      </c>
      <c r="F11" s="23">
        <v>0</v>
      </c>
      <c r="G11" s="11">
        <f aca="true" t="shared" si="0" ref="G11:G16">D11-E11-F11</f>
        <v>424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6652</v>
      </c>
      <c r="F11" s="23">
        <v>0</v>
      </c>
      <c r="G11" s="11">
        <f aca="true" t="shared" si="0" ref="G11:G16">D11-E11-F11</f>
        <v>1152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3031</v>
      </c>
      <c r="F11" s="23">
        <v>0</v>
      </c>
      <c r="G11" s="11">
        <f aca="true" t="shared" si="0" ref="G11:G16">D11-E11-F11</f>
        <v>59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8432</v>
      </c>
      <c r="F11" s="23">
        <v>0</v>
      </c>
      <c r="G11" s="11">
        <f aca="true" t="shared" si="0" ref="G11:G16">D11-E11-F11</f>
        <v>2221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540</v>
      </c>
      <c r="F16" s="25"/>
      <c r="G16" s="12">
        <f t="shared" si="0"/>
        <v>189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3533</v>
      </c>
      <c r="F11" s="23">
        <v>0</v>
      </c>
      <c r="G11" s="11">
        <f aca="true" t="shared" si="0" ref="G11:G16">D11-E11-F11</f>
        <v>11628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第3四半期末現在</v>
      </c>
      <c r="F5" s="19" t="s">
        <v>17</v>
      </c>
      <c r="G5" s="73" t="s">
        <v>88</v>
      </c>
      <c r="H5" s="74"/>
    </row>
    <row r="6" spans="2:8" ht="22.5" customHeight="1">
      <c r="B6" s="30" t="str">
        <f>'合計'!B6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40</v>
      </c>
      <c r="F11" s="23">
        <v>0</v>
      </c>
      <c r="G11" s="11">
        <f aca="true" t="shared" si="0" ref="G11:G16">D11-E11-F11</f>
        <v>1340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1730</v>
      </c>
      <c r="F11" s="23">
        <v>0</v>
      </c>
      <c r="G11" s="11">
        <f aca="true" t="shared" si="0" ref="G11:G16">D11-E11-F11</f>
        <v>3046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6513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5387</v>
      </c>
      <c r="F11" s="23">
        <v>221</v>
      </c>
      <c r="G11" s="11">
        <f aca="true" t="shared" si="0" ref="G11:G16">D11-E11-F11</f>
        <v>129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92334</v>
      </c>
      <c r="F11" s="23">
        <v>0</v>
      </c>
      <c r="G11" s="11">
        <f aca="true" t="shared" si="0" ref="G11:G16">D11-E11-F11</f>
        <v>1950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89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 t="s">
        <v>90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1502</v>
      </c>
      <c r="F11" s="23">
        <v>0</v>
      </c>
      <c r="G11" s="11">
        <f aca="true" t="shared" si="0" ref="G11:G16">D11-E11-F11</f>
        <v>2343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B17" sqref="B17:C18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84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3953</v>
      </c>
      <c r="F11" s="23">
        <v>0</v>
      </c>
      <c r="G11" s="11">
        <f aca="true" t="shared" si="0" ref="G11:G16">D11-E11-F11</f>
        <v>1948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第3四半期末現在</v>
      </c>
      <c r="F5" s="19" t="s">
        <v>17</v>
      </c>
      <c r="G5" s="74" t="s">
        <v>85</v>
      </c>
      <c r="H5" s="74"/>
    </row>
    <row r="6" spans="2:8" ht="22.5" customHeight="1">
      <c r="B6" s="30" t="str">
        <f>'合計'!B6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798</v>
      </c>
      <c r="F11" s="23">
        <v>845</v>
      </c>
      <c r="G11" s="11">
        <f aca="true" t="shared" si="0" ref="G11:G16">D11-E11-F11</f>
        <v>1201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91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 t="s">
        <v>92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3550</v>
      </c>
      <c r="F11" s="23">
        <v>360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87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2475</v>
      </c>
      <c r="F11" s="23">
        <v>0</v>
      </c>
      <c r="G11" s="11">
        <f aca="true" t="shared" si="0" ref="G11:G16">D11-E11-F11</f>
        <v>7470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3770</v>
      </c>
      <c r="F11" s="23">
        <v>0</v>
      </c>
      <c r="G11" s="11">
        <f aca="true" t="shared" si="0" ref="G11:G16">D11-E11-F11</f>
        <v>228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93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 t="s">
        <v>95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4125</v>
      </c>
      <c r="F11" s="23">
        <v>0</v>
      </c>
      <c r="G11" s="11">
        <f aca="true" t="shared" si="0" ref="G11:G16">D11-E11-F11</f>
        <v>825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3995</v>
      </c>
      <c r="F11" s="23">
        <v>0</v>
      </c>
      <c r="G11" s="11">
        <f aca="true" t="shared" si="0" ref="G11:G16">D11-E11-F11</f>
        <v>1795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平成２８年度　第3四半期末現在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15830</v>
      </c>
      <c r="F11" s="23">
        <v>0</v>
      </c>
      <c r="G11" s="11">
        <f aca="true" t="shared" si="0" ref="G11:G16">D11-E11-F11</f>
        <v>22552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1108</v>
      </c>
      <c r="F11" s="23">
        <v>0</v>
      </c>
      <c r="G11" s="11">
        <f aca="true" t="shared" si="0" ref="G11:G16">D11-E11-F11</f>
        <v>217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1816</v>
      </c>
      <c r="F11" s="23">
        <v>0</v>
      </c>
      <c r="G11" s="11">
        <f aca="true" t="shared" si="0" ref="G11:G16">D11-E11-F11</f>
        <v>507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82</v>
      </c>
      <c r="H5" s="62"/>
    </row>
    <row r="6" spans="2:8" ht="22.5" customHeight="1">
      <c r="B6" s="30" t="str">
        <f>'北関東運輸'!B6</f>
        <v>月報用（平成２８年１１月末現在）</v>
      </c>
      <c r="F6" s="20" t="s">
        <v>18</v>
      </c>
      <c r="G6" s="63" t="s">
        <v>83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5340</v>
      </c>
      <c r="F11" s="23">
        <v>2000</v>
      </c>
      <c r="G11" s="11">
        <f aca="true" t="shared" si="0" ref="G11:G16">D11-E11-F11</f>
        <v>1915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平成２８年度　第3四半期末現在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7481</v>
      </c>
      <c r="F11" s="23">
        <v>0</v>
      </c>
      <c r="G11" s="11">
        <f aca="true" t="shared" si="0" ref="G11:G16">D11-E11-F11</f>
        <v>12275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第3四半期末現在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第3四半期末現在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インターロジ!B6</f>
        <v>月報用（平成２８年１１月末現在）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515</v>
      </c>
      <c r="F11" s="23">
        <v>0</v>
      </c>
      <c r="G11" s="11">
        <f aca="true" t="shared" si="0" ref="G11:G16">D11-E11-F11</f>
        <v>235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650</v>
      </c>
      <c r="F16" s="25">
        <v>0</v>
      </c>
      <c r="G16" s="12">
        <f t="shared" si="0"/>
        <v>432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2017-01-05T05:16:35Z</cp:lastPrinted>
  <dcterms:created xsi:type="dcterms:W3CDTF">2001-04-12T08:02:15Z</dcterms:created>
  <dcterms:modified xsi:type="dcterms:W3CDTF">2017-01-05T05:18:25Z</dcterms:modified>
  <cp:category/>
  <cp:version/>
  <cp:contentType/>
  <cp:contentStatus/>
</cp:coreProperties>
</file>