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<sst xmlns="http://schemas.openxmlformats.org/spreadsheetml/2006/main" count="40" uniqueCount="30">
  <si>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</si>
  <si>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</si>
  <si>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</si>
  <si>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</si>
  <si>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</si>
  <si>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</si>
  <si>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</si>
  <si>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</si>
  <si>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</si>
  <si>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</si>
  <si>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</si>
  <si>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</si>
  <si>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</si>
  <si>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</si>
  <si>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</si>
  <si>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</si>
  <si>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</si>
  <si>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</si>
  <si>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</si>
  <si>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</si>
  <si>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</si>
  <si>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</si>
  <si>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</si>
  <si>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</si>
  <si>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</si>
  <si>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</si>
  <si>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</si>
  <si>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</si>
  <si>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</si>
  <si>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（平成 29年1月分）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</si>
</sst>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18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2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N13" sqref="N13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3"/>
      <c r="C1" s="86" t="s">
        <v>7</v>
      </c>
      <c r="D1" s="86"/>
      <c r="E1" s="86"/>
      <c r="F1" s="86"/>
      <c r="G1" s="86"/>
      <c r="H1" s="74" t="s">
        <v>29</v>
      </c>
      <c r="I1" s="75"/>
      <c r="J1" s="3"/>
    </row>
    <row r="2" spans="2:12" ht="17.25">
      <c r="B2" s="3"/>
      <c r="C2" s="95"/>
      <c r="D2" s="95"/>
      <c r="E2" s="3"/>
      <c r="F2" s="3"/>
      <c r="G2" s="3"/>
      <c r="H2" s="3"/>
      <c r="I2" s="3"/>
      <c r="J2" s="5" t="s">
        <v>6</v>
      </c>
      <c r="K2" s="6"/>
      <c r="L2" s="6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3" ht="14.25" thickBot="1">
      <c r="B5" s="3"/>
      <c r="C5" s="3"/>
      <c r="D5" s="3"/>
      <c r="E5" s="3"/>
      <c r="F5" s="3"/>
      <c r="G5" s="3"/>
      <c r="H5" s="3"/>
      <c r="I5" s="3"/>
      <c r="J5" s="87" t="s">
        <v>27</v>
      </c>
      <c r="K5" s="87"/>
      <c r="L5" s="87"/>
      <c r="M5" s="87"/>
    </row>
    <row r="6" spans="2:13" ht="13.5">
      <c r="B6" s="18"/>
      <c r="C6" s="19"/>
      <c r="D6" s="19"/>
      <c r="E6" s="56">
        <v>27</v>
      </c>
      <c r="F6" s="20">
        <v>28</v>
      </c>
      <c r="G6" s="20">
        <v>29</v>
      </c>
      <c r="H6" s="20">
        <v>30</v>
      </c>
      <c r="I6" s="20">
        <v>35</v>
      </c>
      <c r="J6" s="76" t="s">
        <v>8</v>
      </c>
      <c r="K6" s="76" t="s">
        <v>9</v>
      </c>
      <c r="L6" s="78" t="s">
        <v>3</v>
      </c>
      <c r="M6" s="21" t="s">
        <v>4</v>
      </c>
    </row>
    <row r="7" spans="2:13" ht="14.25" thickBot="1">
      <c r="B7" s="29"/>
      <c r="C7" s="30"/>
      <c r="D7" s="30"/>
      <c r="E7" s="57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77"/>
      <c r="K7" s="77"/>
      <c r="L7" s="79"/>
      <c r="M7" s="32" t="s">
        <v>5</v>
      </c>
    </row>
    <row r="8" spans="2:15" ht="19.5" customHeight="1">
      <c r="B8" s="96" t="s">
        <v>28</v>
      </c>
      <c r="C8" s="99" t="s">
        <v>15</v>
      </c>
      <c r="D8" s="51" t="s">
        <v>16</v>
      </c>
      <c r="E8" s="58">
        <v>15087</v>
      </c>
      <c r="F8" s="35">
        <v>74</v>
      </c>
      <c r="G8" s="35">
        <v>7828</v>
      </c>
      <c r="H8" s="35">
        <v>7</v>
      </c>
      <c r="I8" s="35">
        <v>69</v>
      </c>
      <c r="J8" s="35">
        <f aca="true" t="shared" si="0" ref="J8:J13">SUM(E8:I8)</f>
        <v>23065</v>
      </c>
      <c r="K8" s="35">
        <v>24843</v>
      </c>
      <c r="L8" s="36">
        <f aca="true" t="shared" si="1" ref="L8:L13">J8/K8</f>
        <v>0.9284305438151592</v>
      </c>
      <c r="M8" s="37">
        <f>+J8/64620*100</f>
        <v>35.69328381306097</v>
      </c>
      <c r="O8" s="14"/>
    </row>
    <row r="9" spans="2:15" ht="19.5" customHeight="1">
      <c r="B9" s="97"/>
      <c r="C9" s="100"/>
      <c r="D9" s="52" t="s">
        <v>17</v>
      </c>
      <c r="E9" s="59">
        <v>2490693</v>
      </c>
      <c r="F9" s="7">
        <v>106992</v>
      </c>
      <c r="G9" s="7">
        <v>2191399</v>
      </c>
      <c r="H9" s="7">
        <v>16117</v>
      </c>
      <c r="I9" s="7">
        <v>121352</v>
      </c>
      <c r="J9" s="7">
        <f t="shared" si="0"/>
        <v>4926553</v>
      </c>
      <c r="K9" s="7">
        <v>5207141</v>
      </c>
      <c r="L9" s="16">
        <f t="shared" si="1"/>
        <v>0.9461147681616457</v>
      </c>
      <c r="M9" s="22">
        <f>+J9/14571184*100</f>
        <v>33.810244932738485</v>
      </c>
      <c r="O9" s="15"/>
    </row>
    <row r="10" spans="2:15" ht="19.5" customHeight="1">
      <c r="B10" s="97"/>
      <c r="C10" s="77" t="s">
        <v>18</v>
      </c>
      <c r="D10" s="52" t="s">
        <v>16</v>
      </c>
      <c r="E10" s="59">
        <v>16130</v>
      </c>
      <c r="F10" s="7">
        <v>117</v>
      </c>
      <c r="G10" s="7">
        <v>7493</v>
      </c>
      <c r="H10" s="7">
        <v>137</v>
      </c>
      <c r="I10" s="7">
        <v>75</v>
      </c>
      <c r="J10" s="7">
        <f t="shared" si="0"/>
        <v>23952</v>
      </c>
      <c r="K10" s="7">
        <v>24500</v>
      </c>
      <c r="L10" s="16">
        <f t="shared" si="1"/>
        <v>0.9776326530612245</v>
      </c>
      <c r="M10" s="22">
        <f>+J10/63198*100</f>
        <v>37.899933542200706</v>
      </c>
      <c r="O10" s="15"/>
    </row>
    <row r="11" spans="2:15" ht="19.5" customHeight="1">
      <c r="B11" s="97"/>
      <c r="C11" s="100"/>
      <c r="D11" s="52" t="s">
        <v>17</v>
      </c>
      <c r="E11" s="59">
        <v>2544431</v>
      </c>
      <c r="F11" s="7">
        <v>131510</v>
      </c>
      <c r="G11" s="7">
        <v>2133232</v>
      </c>
      <c r="H11" s="7">
        <v>28891</v>
      </c>
      <c r="I11" s="7">
        <v>127192</v>
      </c>
      <c r="J11" s="7">
        <f t="shared" si="0"/>
        <v>4965256</v>
      </c>
      <c r="K11" s="7">
        <v>5070959</v>
      </c>
      <c r="L11" s="16">
        <f t="shared" si="1"/>
        <v>0.9791552248795543</v>
      </c>
      <c r="M11" s="22">
        <f>+J11/14072612*100</f>
        <v>35.283115884954405</v>
      </c>
      <c r="O11" s="15"/>
    </row>
    <row r="12" spans="2:15" ht="19.5" customHeight="1">
      <c r="B12" s="97"/>
      <c r="C12" s="77" t="s">
        <v>19</v>
      </c>
      <c r="D12" s="52" t="s">
        <v>16</v>
      </c>
      <c r="E12" s="59">
        <v>39632</v>
      </c>
      <c r="F12" s="7">
        <v>213</v>
      </c>
      <c r="G12" s="7">
        <v>15299</v>
      </c>
      <c r="H12" s="7">
        <v>97</v>
      </c>
      <c r="I12" s="7">
        <v>174</v>
      </c>
      <c r="J12" s="7">
        <f t="shared" si="0"/>
        <v>55415</v>
      </c>
      <c r="K12" s="7">
        <v>51850</v>
      </c>
      <c r="L12" s="16">
        <f t="shared" si="1"/>
        <v>1.0687560270009644</v>
      </c>
      <c r="M12" s="22">
        <f>+J12/107753*100</f>
        <v>51.42780247417706</v>
      </c>
      <c r="O12" s="15"/>
    </row>
    <row r="13" spans="2:15" ht="19.5" customHeight="1" thickBot="1">
      <c r="B13" s="98"/>
      <c r="C13" s="101"/>
      <c r="D13" s="53" t="s">
        <v>17</v>
      </c>
      <c r="E13" s="60">
        <v>5715052</v>
      </c>
      <c r="F13" s="38">
        <v>259918</v>
      </c>
      <c r="G13" s="38">
        <v>4029735</v>
      </c>
      <c r="H13" s="38">
        <v>59397</v>
      </c>
      <c r="I13" s="38">
        <v>261201</v>
      </c>
      <c r="J13" s="38">
        <f t="shared" si="0"/>
        <v>10325303</v>
      </c>
      <c r="K13" s="38">
        <v>10520285</v>
      </c>
      <c r="L13" s="39">
        <f t="shared" si="1"/>
        <v>0.9814660914604499</v>
      </c>
      <c r="M13" s="40">
        <f>+J13/22196170*100</f>
        <v>46.518399345472666</v>
      </c>
      <c r="O13" s="15"/>
    </row>
    <row r="14" spans="2:13" ht="19.5" customHeight="1">
      <c r="B14" s="29"/>
      <c r="C14" s="31"/>
      <c r="D14" s="54" t="s">
        <v>16</v>
      </c>
      <c r="E14" s="61">
        <v>40675</v>
      </c>
      <c r="F14" s="33">
        <v>256</v>
      </c>
      <c r="G14" s="33">
        <v>14964</v>
      </c>
      <c r="H14" s="33">
        <v>227</v>
      </c>
      <c r="I14" s="33">
        <v>180</v>
      </c>
      <c r="J14" s="33">
        <v>56302</v>
      </c>
      <c r="K14" s="34"/>
      <c r="L14" s="10"/>
      <c r="M14" s="22">
        <v>52.94975124846</v>
      </c>
    </row>
    <row r="15" spans="2:13" ht="19.5" customHeight="1">
      <c r="B15" s="93" t="s">
        <v>20</v>
      </c>
      <c r="C15" s="94"/>
      <c r="D15" s="52" t="s">
        <v>0</v>
      </c>
      <c r="E15" s="62">
        <f aca="true" t="shared" si="2" ref="E15:J15">E12/E14</f>
        <v>0.9743577135832822</v>
      </c>
      <c r="F15" s="17">
        <f t="shared" si="2"/>
        <v>0.83203125</v>
      </c>
      <c r="G15" s="17">
        <f t="shared" si="2"/>
        <v>1.0223870622828122</v>
      </c>
      <c r="H15" s="17">
        <f t="shared" si="2"/>
        <v>0.42731277533039647</v>
      </c>
      <c r="I15" s="17">
        <f t="shared" si="2"/>
        <v>0.9666666666666667</v>
      </c>
      <c r="J15" s="17">
        <f t="shared" si="2"/>
        <v>0.9842456751092323</v>
      </c>
      <c r="K15" s="9"/>
      <c r="L15" s="10"/>
      <c r="M15" s="23"/>
    </row>
    <row r="16" spans="2:13" ht="19.5" customHeight="1">
      <c r="B16" s="93" t="s">
        <v>21</v>
      </c>
      <c r="C16" s="94"/>
      <c r="D16" s="52" t="s">
        <v>17</v>
      </c>
      <c r="E16" s="59">
        <v>5768790</v>
      </c>
      <c r="F16" s="7">
        <v>284436</v>
      </c>
      <c r="G16" s="7">
        <v>3971568</v>
      </c>
      <c r="H16" s="7">
        <v>72171</v>
      </c>
      <c r="I16" s="7">
        <v>267041</v>
      </c>
      <c r="J16" s="7">
        <v>10364006</v>
      </c>
      <c r="K16" s="11"/>
      <c r="L16" s="10"/>
      <c r="M16" s="22">
        <v>47.76568355630886</v>
      </c>
    </row>
    <row r="17" spans="2:13" ht="19.5" customHeight="1" thickBot="1">
      <c r="B17" s="29"/>
      <c r="C17" s="31"/>
      <c r="D17" s="55" t="s">
        <v>1</v>
      </c>
      <c r="E17" s="63">
        <f aca="true" t="shared" si="3" ref="E17:J17">E13/E16</f>
        <v>0.9906847016445389</v>
      </c>
      <c r="F17" s="41">
        <f t="shared" si="3"/>
        <v>0.9138013472274958</v>
      </c>
      <c r="G17" s="41">
        <f t="shared" si="3"/>
        <v>1.014645852721142</v>
      </c>
      <c r="H17" s="41">
        <f t="shared" si="3"/>
        <v>0.8230036995469094</v>
      </c>
      <c r="I17" s="41">
        <f t="shared" si="3"/>
        <v>0.978130699031235</v>
      </c>
      <c r="J17" s="41">
        <f t="shared" si="3"/>
        <v>0.9962656331924161</v>
      </c>
      <c r="K17" s="9"/>
      <c r="L17" s="10"/>
      <c r="M17" s="73"/>
    </row>
    <row r="18" spans="2:13" ht="19.5" customHeight="1">
      <c r="B18" s="42"/>
      <c r="C18" s="43"/>
      <c r="D18" s="51" t="s">
        <v>16</v>
      </c>
      <c r="E18" s="58">
        <v>36027</v>
      </c>
      <c r="F18" s="35">
        <v>365</v>
      </c>
      <c r="G18" s="35">
        <v>15022</v>
      </c>
      <c r="H18" s="35">
        <v>231</v>
      </c>
      <c r="I18" s="35">
        <v>205</v>
      </c>
      <c r="J18" s="35">
        <v>51850</v>
      </c>
      <c r="K18" s="44"/>
      <c r="L18" s="45"/>
      <c r="M18" s="37">
        <v>49.3</v>
      </c>
    </row>
    <row r="19" spans="2:13" ht="19.5" customHeight="1">
      <c r="B19" s="91" t="s">
        <v>22</v>
      </c>
      <c r="C19" s="92"/>
      <c r="D19" s="52" t="s">
        <v>0</v>
      </c>
      <c r="E19" s="62">
        <f aca="true" t="shared" si="4" ref="E19:J19">E12/E18</f>
        <v>1.1000638410081327</v>
      </c>
      <c r="F19" s="17">
        <f t="shared" si="4"/>
        <v>0.5835616438356165</v>
      </c>
      <c r="G19" s="17">
        <f t="shared" si="4"/>
        <v>1.0184396218878977</v>
      </c>
      <c r="H19" s="17">
        <f t="shared" si="4"/>
        <v>0.4199134199134199</v>
      </c>
      <c r="I19" s="17">
        <f t="shared" si="4"/>
        <v>0.848780487804878</v>
      </c>
      <c r="J19" s="17">
        <f t="shared" si="4"/>
        <v>1.0687560270009644</v>
      </c>
      <c r="K19" s="9"/>
      <c r="L19" s="12"/>
      <c r="M19" s="24"/>
    </row>
    <row r="20" spans="2:13" ht="19.5" customHeight="1">
      <c r="B20" s="91" t="s">
        <v>23</v>
      </c>
      <c r="C20" s="92"/>
      <c r="D20" s="52" t="s">
        <v>17</v>
      </c>
      <c r="E20" s="59">
        <v>5537017</v>
      </c>
      <c r="F20" s="7">
        <v>299519</v>
      </c>
      <c r="G20" s="7">
        <v>4263889</v>
      </c>
      <c r="H20" s="7">
        <v>93155</v>
      </c>
      <c r="I20" s="7">
        <v>326705</v>
      </c>
      <c r="J20" s="7">
        <v>10520285</v>
      </c>
      <c r="K20" s="11"/>
      <c r="L20" s="13"/>
      <c r="M20" s="22">
        <v>45.2</v>
      </c>
    </row>
    <row r="21" spans="2:13" ht="19.5" customHeight="1" thickBot="1">
      <c r="B21" s="46"/>
      <c r="C21" s="47"/>
      <c r="D21" s="53" t="s">
        <v>1</v>
      </c>
      <c r="E21" s="64">
        <f aca="true" t="shared" si="5" ref="E21:J21">E13/E20</f>
        <v>1.032153594616018</v>
      </c>
      <c r="F21" s="48">
        <f t="shared" si="5"/>
        <v>0.8677846814392409</v>
      </c>
      <c r="G21" s="48">
        <f t="shared" si="5"/>
        <v>0.9450844053398201</v>
      </c>
      <c r="H21" s="48">
        <f t="shared" si="5"/>
        <v>0.63761472814127</v>
      </c>
      <c r="I21" s="48">
        <f t="shared" si="5"/>
        <v>0.7995010789550205</v>
      </c>
      <c r="J21" s="48">
        <f t="shared" si="5"/>
        <v>0.9814660914604499</v>
      </c>
      <c r="K21" s="26"/>
      <c r="L21" s="27"/>
      <c r="M21" s="49"/>
    </row>
    <row r="22" spans="2:13" ht="19.5" customHeight="1" thickBot="1">
      <c r="B22" s="80" t="s">
        <v>24</v>
      </c>
      <c r="C22" s="81"/>
      <c r="D22" s="82"/>
      <c r="E22" s="65">
        <f aca="true" t="shared" si="6" ref="E22:J22">(E8+E10)/(E12+E14)</f>
        <v>0.3887207839914329</v>
      </c>
      <c r="F22" s="50">
        <f t="shared" si="6"/>
        <v>0.4072494669509595</v>
      </c>
      <c r="G22" s="50">
        <f t="shared" si="6"/>
        <v>0.5062617718005485</v>
      </c>
      <c r="H22" s="50">
        <f t="shared" si="6"/>
        <v>0.4444444444444444</v>
      </c>
      <c r="I22" s="50">
        <f t="shared" si="6"/>
        <v>0.4067796610169492</v>
      </c>
      <c r="J22" s="50">
        <f t="shared" si="6"/>
        <v>0.42085806099340295</v>
      </c>
      <c r="K22" s="66"/>
      <c r="L22" s="67"/>
      <c r="M22" s="68"/>
    </row>
    <row r="23" spans="2:13" ht="17.25" customHeight="1" thickBot="1">
      <c r="B23" s="83" t="s">
        <v>25</v>
      </c>
      <c r="C23" s="84"/>
      <c r="D23" s="85"/>
      <c r="E23" s="69">
        <v>0.47669115784139854</v>
      </c>
      <c r="F23" s="70">
        <v>0.01729106628242075</v>
      </c>
      <c r="G23" s="70">
        <v>0.5234527482213688</v>
      </c>
      <c r="H23" s="70">
        <v>0.14285714285714285</v>
      </c>
      <c r="I23" s="70">
        <v>0.5879120879120879</v>
      </c>
      <c r="J23" s="70">
        <v>0.4876875095668146</v>
      </c>
      <c r="K23" s="9"/>
      <c r="L23" s="12"/>
      <c r="M23" s="25"/>
    </row>
    <row r="24" spans="2:13" ht="19.5" customHeight="1" thickBot="1">
      <c r="B24" s="88" t="s">
        <v>26</v>
      </c>
      <c r="C24" s="89"/>
      <c r="D24" s="90"/>
      <c r="E24" s="71">
        <v>0.53273218529249</v>
      </c>
      <c r="F24" s="72">
        <v>0.07194244604316546</v>
      </c>
      <c r="G24" s="72">
        <v>0.48014143573719265</v>
      </c>
      <c r="H24" s="72">
        <v>0.7387755102040816</v>
      </c>
      <c r="I24" s="72">
        <v>0.7598499061913696</v>
      </c>
      <c r="J24" s="72">
        <v>0.4990529838369366</v>
      </c>
      <c r="K24" s="26"/>
      <c r="L24" s="27"/>
      <c r="M24" s="28"/>
    </row>
    <row r="25" spans="5:8" ht="14.25">
      <c r="E25" t="s">
        <v>2</v>
      </c>
      <c r="F25" s="8"/>
      <c r="G25" s="2"/>
      <c r="H25" s="2"/>
    </row>
    <row r="26" spans="6:8" ht="14.25">
      <c r="F26" s="8"/>
      <c r="G26" s="1"/>
      <c r="H26" s="1"/>
    </row>
    <row r="27" ht="14.25">
      <c r="F27" s="8"/>
    </row>
    <row r="28" ht="14.25">
      <c r="F28" s="8"/>
    </row>
  </sheetData>
  <sheetProtection/>
  <mergeCells count="18"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  <mergeCell ref="H1:I1"/>
    <mergeCell ref="J6:J7"/>
    <mergeCell ref="K6:K7"/>
    <mergeCell ref="L6:L7"/>
    <mergeCell ref="B22:D22"/>
    <mergeCell ref="B23:D23"/>
    <mergeCell ref="C1:G1"/>
    <mergeCell ref="J5:M5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2017-02-13T07:07:03Z</dcterms:modified>
  <cp:category/>
  <cp:version/>
  <cp:contentType/>
  <cp:contentStatus/>
</cp:coreProperties>
</file>