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45" activeTab="49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7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<sst xmlns="http://schemas.openxmlformats.org/spreadsheetml/2006/main" count="1743" uniqueCount="100">
  <si>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</si>
  <si>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</si>
  <si>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</si>
  <si>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</si>
  <si>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</si>
  <si>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</si>
  <si>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</si>
  <si>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</si>
  <si>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</si>
  <si>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</si>
  <si>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</si>
  <si>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</si>
  <si>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</si>
  <si>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</si>
  <si>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</si>
  <si>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</si>
  <si>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</si>
  <si>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</si>
  <si>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</si>
  <si>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</si>
  <si>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</si>
  <si>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</si>
  <si>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</si>
  <si>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</si>
  <si>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</si>
  <si>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</si>
  <si>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</si>
  <si>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</si>
  <si>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</si>
  <si>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</si>
  <si>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</si>
  <si>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</si>
  <si>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</si>
  <si>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</si>
  <si>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</si>
  <si>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</si>
  <si>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</si>
  <si>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</si>
  <si>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</si>
  <si>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</si>
  <si>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</si>
  <si>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</si>
  <si>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</si>
  <si>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</si>
  <si>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</si>
  <si>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</si>
  <si>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</si>
  <si>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</si>
  <si>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</si>
  <si>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</si>
  <si>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</si>
  <si>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</si>
  <si>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</si>
  <si>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</si>
  <si>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</si>
  <si>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</si>
  <si>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</si>
  <si>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</si>
  <si>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</si>
  <si>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</si>
  <si>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</si>
  <si>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</si>
  <si>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</si>
  <si>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</si>
  <si>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</si>
  <si>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</si>
  <si>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</si>
  <si>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</si>
  <si>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</si>
  <si>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</si>
  <si>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</si>
  <si>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</si>
  <si>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</si>
  <si>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</si>
  <si>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</si>
  <si>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</si>
  <si>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</si>
  <si>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</si>
  <si>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</si>
  <si>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</si>
  <si>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</si>
  <si>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</si>
  <si>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</si>
  <si>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</si>
  <si>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</si>
  <si>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</si>
  <si>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</si>
  <si>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</si>
  <si>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</si>
  <si>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</si>
  <si>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</si>
  <si>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</si>
  <si>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</si>
  <si>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</si>
  <si>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</si>
  <si>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</si>
  <si>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</si>
  <si>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第4四半期末現在</t>
  </si>
  <si>
    <t>月報用（平成２９年　１月末現在）</t>
  </si>
  <si>
    <t>ｻﾝﾄﾘｰﾓﾙﾃｨﾝｸﾞ㈱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</si>
</sst>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97</v>
      </c>
      <c r="F5" s="19" t="s">
        <v>17</v>
      </c>
      <c r="G5" s="52" t="s">
        <v>30</v>
      </c>
      <c r="H5" s="52"/>
    </row>
    <row r="6" spans="2:8" ht="22.5" customHeight="1">
      <c r="B6" s="34" t="s">
        <v>98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364111</v>
      </c>
      <c r="F11" s="23">
        <f>SUM(ｱｸﾃｨﾁｬﾚﾝｼﾞ:ﾛｼﾞﾊﾟﾙｴｸｽﾌﾟﾚｽ!F11)</f>
        <v>3780</v>
      </c>
      <c r="G11" s="39">
        <f>SUM(ｱｸﾃｨﾁｬﾚﾝｼﾞ:ﾛｼﾞﾊﾟﾙｴｸｽﾌﾟﾚｽ!G11)</f>
        <v>117953</v>
      </c>
      <c r="H11" s="45">
        <f aca="true" t="shared" si="0" ref="H11:H16">E11/D11</f>
        <v>0.7494401495130124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3146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1099</v>
      </c>
      <c r="H16" s="44">
        <f t="shared" si="0"/>
        <v>0.7411071849234393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平成２８年度　第4四半期末現在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2785</v>
      </c>
      <c r="F11" s="23">
        <v>0</v>
      </c>
      <c r="G11" s="11">
        <f aca="true" t="shared" si="0" ref="G11:G16">D11-E11-F11</f>
        <v>2426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平成２８年度　第4四半期末現在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平成２８年度　第4四半期末現在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1731</v>
      </c>
      <c r="F11" s="23">
        <v>0</v>
      </c>
      <c r="G11" s="11">
        <f aca="true" t="shared" si="0" ref="G11:G16">D11-E11-F11</f>
        <v>1984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平成２８年度　第4四半期末現在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平成２８年度　第4四半期末現在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650</v>
      </c>
      <c r="F11" s="23">
        <v>0</v>
      </c>
      <c r="G11" s="11">
        <f aca="true" t="shared" si="0" ref="G11:G16">D11-E11-F11</f>
        <v>143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平成２８年度　第4四半期末現在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650</v>
      </c>
      <c r="F11" s="23">
        <v>0</v>
      </c>
      <c r="G11" s="11">
        <f aca="true" t="shared" si="0" ref="G11:G16">D11-E11-F11</f>
        <v>2326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平成２８年度　第4四半期末現在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718</v>
      </c>
      <c r="F11" s="23">
        <v>0</v>
      </c>
      <c r="G11" s="11">
        <f aca="true" t="shared" si="0" ref="G11:G16">D11-E11-F11</f>
        <v>280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1731</v>
      </c>
      <c r="F11" s="23">
        <v>0</v>
      </c>
      <c r="G11" s="11">
        <f aca="true" t="shared" si="0" ref="G11:G16">D11-E11-F11</f>
        <v>1185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25540</v>
      </c>
      <c r="F11" s="23">
        <v>0</v>
      </c>
      <c r="G11" s="11">
        <f aca="true" t="shared" si="0" ref="G11:G16">D11-E11-F11</f>
        <v>3512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1150</v>
      </c>
      <c r="F11" s="23">
        <v>0</v>
      </c>
      <c r="G11" s="11">
        <f aca="true" t="shared" si="0" ref="G11:G16">D11-E11-F11</f>
        <v>504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2033</v>
      </c>
      <c r="F11" s="23"/>
      <c r="G11" s="11">
        <f aca="true" t="shared" si="0" ref="G11:G16">D11-E11-F11</f>
        <v>2623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459</v>
      </c>
      <c r="F16" s="25"/>
      <c r="G16" s="12">
        <f t="shared" si="0"/>
        <v>399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平成２８年度　第4四半期末現在</v>
      </c>
      <c r="F5" s="19" t="s">
        <v>17</v>
      </c>
      <c r="G5" s="52" t="s">
        <v>99</v>
      </c>
      <c r="H5" s="52"/>
    </row>
    <row r="6" spans="2:8" ht="22.5" customHeight="1">
      <c r="B6" s="30" t="str">
        <f>'関東物流'!B6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8527</v>
      </c>
      <c r="F11" s="23">
        <v>0</v>
      </c>
      <c r="G11" s="11">
        <f aca="true" t="shared" si="0" ref="G11:G16">D11-E11-F11</f>
        <v>767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5151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12307</v>
      </c>
      <c r="F11" s="23">
        <v>0</v>
      </c>
      <c r="G11" s="11">
        <f aca="true" t="shared" si="0" ref="G11:G16">D11-E11-F11</f>
        <v>976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6520</v>
      </c>
      <c r="F11" s="23">
        <v>0</v>
      </c>
      <c r="G11" s="11">
        <f aca="true" t="shared" si="0" ref="G11:G16">D11-E11-F11</f>
        <v>1284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3034</v>
      </c>
      <c r="F11" s="23">
        <v>0</v>
      </c>
      <c r="G11" s="11">
        <f aca="true" t="shared" si="0" ref="G11:G16">D11-E11-F11</f>
        <v>56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8452</v>
      </c>
      <c r="F11" s="23">
        <v>0</v>
      </c>
      <c r="G11" s="11">
        <f aca="true" t="shared" si="0" ref="G11:G16">D11-E11-F11</f>
        <v>2201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540</v>
      </c>
      <c r="F16" s="25"/>
      <c r="G16" s="12">
        <f t="shared" si="0"/>
        <v>189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3658</v>
      </c>
      <c r="F11" s="23">
        <v>0</v>
      </c>
      <c r="G11" s="11">
        <f aca="true" t="shared" si="0" ref="G11:G16">D11-E11-F11</f>
        <v>11503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1743</v>
      </c>
      <c r="F11" s="23">
        <v>0</v>
      </c>
      <c r="G11" s="11">
        <f aca="true" t="shared" si="0" ref="G11:G16">D11-E11-F11</f>
        <v>3033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6513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3729</v>
      </c>
      <c r="F11" s="23">
        <v>195</v>
      </c>
      <c r="G11" s="11">
        <f aca="true" t="shared" si="0" ref="G11:G16">D11-E11-F11</f>
        <v>1813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91784</v>
      </c>
      <c r="F11" s="23">
        <v>0</v>
      </c>
      <c r="G11" s="11">
        <f aca="true" t="shared" si="0" ref="G11:G16">D11-E11-F11</f>
        <v>2500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1413</v>
      </c>
      <c r="F11" s="23">
        <v>0</v>
      </c>
      <c r="G11" s="11">
        <f aca="true" t="shared" si="0" ref="G11:G16">D11-E11-F11</f>
        <v>2432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2899</v>
      </c>
      <c r="F11" s="23">
        <v>0</v>
      </c>
      <c r="G11" s="11">
        <f aca="true" t="shared" si="0" ref="G11:G16">D11-E11-F11</f>
        <v>3002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778</v>
      </c>
      <c r="F11" s="23">
        <v>678</v>
      </c>
      <c r="G11" s="11">
        <f aca="true" t="shared" si="0" ref="G11:G16">D11-E11-F11</f>
        <v>1388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3550</v>
      </c>
      <c r="F11" s="23">
        <v>360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1238</v>
      </c>
      <c r="F11" s="23">
        <v>0</v>
      </c>
      <c r="G11" s="11">
        <f aca="true" t="shared" si="0" ref="G11:G16">D11-E11-F11</f>
        <v>8707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3800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4620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4012</v>
      </c>
      <c r="F11" s="23">
        <v>0</v>
      </c>
      <c r="G11" s="11">
        <f aca="true" t="shared" si="0" ref="G11:G16">D11-E11-F11</f>
        <v>1778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平成２８年度　第4四半期末現在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14797</v>
      </c>
      <c r="F11" s="23">
        <v>0</v>
      </c>
      <c r="G11" s="11">
        <f aca="true" t="shared" si="0" ref="G11:G16">D11-E11-F11</f>
        <v>23585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970</v>
      </c>
      <c r="F11" s="23">
        <v>0</v>
      </c>
      <c r="G11" s="11">
        <f aca="true" t="shared" si="0" ref="G11:G16">D11-E11-F11</f>
        <v>355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1452</v>
      </c>
      <c r="F11" s="23">
        <v>0</v>
      </c>
      <c r="G11" s="11">
        <f aca="true" t="shared" si="0" ref="G11:G16">D11-E11-F11</f>
        <v>871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月報用（平成２９年　１月末現在）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5125</v>
      </c>
      <c r="F11" s="23">
        <v>2000</v>
      </c>
      <c r="G11" s="11">
        <f aca="true" t="shared" si="0" ref="G11:G16">D11-E11-F11</f>
        <v>2130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平成２８年度　第4四半期末現在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7197</v>
      </c>
      <c r="F11" s="23">
        <v>0</v>
      </c>
      <c r="G11" s="11">
        <f aca="true" t="shared" si="0" ref="G11:G16">D11-E11-F11</f>
        <v>12559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月報用（平成２９年　１月末現在）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700</v>
      </c>
      <c r="F11" s="23">
        <v>0</v>
      </c>
      <c r="G11" s="11">
        <f aca="true" t="shared" si="0" ref="G11:G16">D11-E11-F11</f>
        <v>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670</v>
      </c>
      <c r="F16" s="25">
        <v>0</v>
      </c>
      <c r="G16" s="12">
        <f t="shared" si="0"/>
        <v>412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2017-01-23T01:51:45Z</cp:lastPrinted>
  <dcterms:created xsi:type="dcterms:W3CDTF">2001-04-12T08:02:15Z</dcterms:created>
  <dcterms:modified xsi:type="dcterms:W3CDTF">2017-02-28T07:58:22Z</dcterms:modified>
  <cp:category/>
  <cp:version/>
  <cp:contentType/>
  <cp:contentStatus/>
</cp:coreProperties>
</file>