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" windowWidth="11700" windowHeight="9552"/>
  </bookViews>
  <sheets>
    <sheet name="福岡県現況２９年６月末" sheetId="4" r:id="rId1"/>
    <sheet name="九・倉庫現況29年6月末" sheetId="5" r:id="rId2"/>
    <sheet name="Sheet1" sheetId="1" r:id="rId3"/>
    <sheet name="Sheet2" sheetId="2" r:id="rId4"/>
    <sheet name="Sheet3" sheetId="3" r:id="rId5"/>
  </sheets>
  <definedNames>
    <definedName name="_xlnm.Print_Area" localSheetId="0">福岡県現況２９年６月末!$A$1:$R$39</definedName>
  </definedNames>
  <calcPr calcId="145621"/>
</workbook>
</file>

<file path=xl/calcChain.xml><?xml version="1.0" encoding="utf-8"?>
<calcChain xmlns="http://schemas.openxmlformats.org/spreadsheetml/2006/main">
  <c r="I34" i="5" l="1"/>
  <c r="H34" i="5"/>
  <c r="G34" i="5"/>
  <c r="F34" i="5"/>
  <c r="E34" i="5"/>
  <c r="D34" i="5"/>
  <c r="N22" i="5"/>
  <c r="M22" i="5"/>
  <c r="O22" i="5" s="1"/>
  <c r="N21" i="5"/>
  <c r="M21" i="5"/>
  <c r="O21" i="5" s="1"/>
  <c r="N15" i="5"/>
  <c r="M15" i="5"/>
  <c r="O15" i="5" s="1"/>
  <c r="N14" i="5"/>
  <c r="M14" i="5"/>
  <c r="O14" i="5" s="1"/>
  <c r="M9" i="5"/>
  <c r="K9" i="5"/>
  <c r="J9" i="5"/>
  <c r="H9" i="5"/>
  <c r="F9" i="5"/>
  <c r="D9" i="5"/>
  <c r="I34" i="4" l="1"/>
  <c r="H34" i="4"/>
  <c r="G34" i="4"/>
  <c r="F34" i="4"/>
  <c r="E34" i="4"/>
  <c r="D34" i="4"/>
  <c r="N22" i="4"/>
  <c r="M22" i="4"/>
  <c r="O22" i="4" s="1"/>
  <c r="N21" i="4"/>
  <c r="M21" i="4"/>
  <c r="O21" i="4" s="1"/>
  <c r="N15" i="4"/>
  <c r="M15" i="4"/>
  <c r="O15" i="4" s="1"/>
  <c r="N14" i="4"/>
  <c r="M14" i="4"/>
  <c r="O14" i="4" s="1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<sst xmlns="http://schemas.openxmlformats.org/spreadsheetml/2006/main" count="223" uniqueCount="106">
  <si>
    <t>福岡県内統計【平成２９年６月末】　</t>
    <rPh sb="0" eb="2">
      <t>フクオカ</t>
    </rPh>
    <rPh sb="2" eb="4">
      <t>ケンナイ</t>
    </rPh>
    <rPh sb="4" eb="6">
      <t>トウケイ</t>
    </rPh>
    <rPh sb="7" eb="9">
      <t>ヘイセイ</t>
    </rPh>
    <rPh sb="11" eb="12">
      <t>ネン</t>
    </rPh>
    <rPh sb="13" eb="15">
      <t>ガツマツ</t>
    </rPh>
    <phoneticPr fontId="5"/>
  </si>
  <si>
    <t>平成２９年９月２５日現在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5"/>
  </si>
  <si>
    <t>福 岡 県 倉 庫 協 会</t>
  </si>
  <si>
    <t>　　</t>
  </si>
  <si>
    <t>　○平成29年6月末現在　　倉庫現況及び利用率</t>
    <phoneticPr fontId="5"/>
  </si>
  <si>
    <t>　　　種別</t>
    <phoneticPr fontId="5"/>
  </si>
  <si>
    <t>１　～　３　類</t>
    <phoneticPr fontId="5"/>
  </si>
  <si>
    <t>　　　　野　　　積　　　　</t>
    <rPh sb="8" eb="9">
      <t>ツミ</t>
    </rPh>
    <phoneticPr fontId="5"/>
  </si>
  <si>
    <t>貯　　蔵　　槽</t>
    <phoneticPr fontId="5"/>
  </si>
  <si>
    <t>危険品(建屋)</t>
    <phoneticPr fontId="5"/>
  </si>
  <si>
    <t>危険品(タンク)</t>
    <phoneticPr fontId="5"/>
  </si>
  <si>
    <t>事業所数</t>
    <rPh sb="0" eb="3">
      <t>ジギョウショ</t>
    </rPh>
    <rPh sb="3" eb="4">
      <t>スウ</t>
    </rPh>
    <phoneticPr fontId="5"/>
  </si>
  <si>
    <t>月別</t>
    <phoneticPr fontId="5"/>
  </si>
  <si>
    <t>面積　㎡</t>
    <phoneticPr fontId="5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</si>
  <si>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</si>
  <si>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5"/>
  </si>
  <si>
    <t>平成29年6月</t>
    <rPh sb="6" eb="7">
      <t>ガツ</t>
    </rPh>
    <phoneticPr fontId="5"/>
  </si>
  <si>
    <t>平成28年6月</t>
    <phoneticPr fontId="5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</si>
  <si>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5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</si>
  <si>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5"/>
  </si>
  <si>
    <t>28年6月</t>
    <rPh sb="2" eb="3">
      <t>ネン</t>
    </rPh>
    <rPh sb="4" eb="5">
      <t>ガツ</t>
    </rPh>
    <phoneticPr fontId="5"/>
  </si>
  <si>
    <t>28/1～28/6月</t>
    <phoneticPr fontId="5"/>
  </si>
  <si>
    <r>
      <t>29年1月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ネン</t>
    </rPh>
    <rPh sb="4" eb="5">
      <t>ガツ</t>
    </rPh>
    <phoneticPr fontId="5"/>
  </si>
  <si>
    <t>29年2月</t>
    <rPh sb="2" eb="3">
      <t>ネン</t>
    </rPh>
    <rPh sb="4" eb="5">
      <t>ガツ</t>
    </rPh>
    <phoneticPr fontId="5"/>
  </si>
  <si>
    <t>29年3月</t>
    <rPh sb="2" eb="3">
      <t>ネン</t>
    </rPh>
    <rPh sb="4" eb="5">
      <t>ガツ</t>
    </rPh>
    <phoneticPr fontId="5"/>
  </si>
  <si>
    <t>29年4月</t>
    <rPh sb="2" eb="3">
      <t>ネン</t>
    </rPh>
    <rPh sb="4" eb="5">
      <t>ガツ</t>
    </rPh>
    <phoneticPr fontId="5"/>
  </si>
  <si>
    <t>29年5月</t>
    <rPh sb="2" eb="3">
      <t>ネン</t>
    </rPh>
    <rPh sb="4" eb="5">
      <t>ガツ</t>
    </rPh>
    <phoneticPr fontId="5"/>
  </si>
  <si>
    <t>29年6月</t>
    <rPh sb="2" eb="3">
      <t>ネン</t>
    </rPh>
    <rPh sb="4" eb="5">
      <t>ガツ</t>
    </rPh>
    <phoneticPr fontId="5"/>
  </si>
  <si>
    <t>29/1～29/6月</t>
    <rPh sb="9" eb="10">
      <t>ガツ</t>
    </rPh>
    <phoneticPr fontId="5"/>
  </si>
  <si>
    <t>　　　　備　考 %</t>
    <phoneticPr fontId="5"/>
  </si>
  <si>
    <t>　　　　　Ａ</t>
    <phoneticPr fontId="5"/>
  </si>
  <si>
    <t>平均　　Ｃ</t>
    <phoneticPr fontId="5"/>
  </si>
  <si>
    <t>　　　　Ｂ</t>
    <phoneticPr fontId="5"/>
  </si>
  <si>
    <t>　平均　Ｄ</t>
    <phoneticPr fontId="5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</si>
  <si>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</si>
  <si>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</si>
  <si>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</si>
  <si>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</si>
  <si>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</si>
  <si>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5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</si>
  <si>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5"/>
  </si>
  <si>
    <t>28/1～28/6月</t>
  </si>
  <si>
    <t>　　　　　備　考 %</t>
    <phoneticPr fontId="5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</si>
  <si>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5"/>
  </si>
  <si>
    <t>順</t>
    <phoneticPr fontId="5"/>
  </si>
  <si>
    <t>　　　月別</t>
    <phoneticPr fontId="5"/>
  </si>
  <si>
    <t>２９年</t>
    <rPh sb="2" eb="3">
      <t>ネン</t>
    </rPh>
    <phoneticPr fontId="5"/>
  </si>
  <si>
    <t>２８年</t>
    <rPh sb="2" eb="3">
      <t>ネン</t>
    </rPh>
    <phoneticPr fontId="5"/>
  </si>
  <si>
    <t>位</t>
    <rPh sb="0" eb="1">
      <t>イ</t>
    </rPh>
    <phoneticPr fontId="5"/>
  </si>
  <si>
    <t>品目</t>
    <phoneticPr fontId="5"/>
  </si>
  <si>
    <t>1月</t>
    <rPh sb="1" eb="2">
      <t>ガツ</t>
    </rPh>
    <phoneticPr fontId="5"/>
  </si>
  <si>
    <t>2月</t>
  </si>
  <si>
    <t>3月</t>
  </si>
  <si>
    <t>4月</t>
  </si>
  <si>
    <t>5月</t>
  </si>
  <si>
    <t>6月</t>
  </si>
  <si>
    <t>　品目</t>
  </si>
  <si>
    <t>雑品</t>
    <rPh sb="0" eb="2">
      <t>ザッピン</t>
    </rPh>
    <phoneticPr fontId="5"/>
  </si>
  <si>
    <t>米</t>
    <rPh sb="0" eb="1">
      <t>コメ</t>
    </rPh>
    <phoneticPr fontId="5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</si>
  <si>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5"/>
  </si>
  <si>
    <t>その他の日用品</t>
    <rPh sb="2" eb="3">
      <t>タ</t>
    </rPh>
    <rPh sb="4" eb="7">
      <t>ニチヨウヒン</t>
    </rPh>
    <phoneticPr fontId="5"/>
  </si>
  <si>
    <t>金属製品</t>
    <rPh sb="0" eb="2">
      <t>キンゾク</t>
    </rPh>
    <rPh sb="2" eb="4">
      <t>セイヒン</t>
    </rPh>
    <phoneticPr fontId="5"/>
  </si>
  <si>
    <t>紙・パルプ</t>
    <rPh sb="0" eb="1">
      <t>カミ</t>
    </rPh>
    <phoneticPr fontId="5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</si>
  <si>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</si>
  <si>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5"/>
  </si>
  <si>
    <t>九州管内統計【平成29年6月末】</t>
    <rPh sb="0" eb="2">
      <t>キュウシュウ</t>
    </rPh>
    <rPh sb="2" eb="4">
      <t>カンナイ</t>
    </rPh>
    <rPh sb="4" eb="6">
      <t>トウケイ</t>
    </rPh>
    <rPh sb="7" eb="9">
      <t>ヘイセイ</t>
    </rPh>
    <rPh sb="11" eb="12">
      <t>ネン</t>
    </rPh>
    <rPh sb="13" eb="15">
      <t>ガツマツ</t>
    </rPh>
    <phoneticPr fontId="5"/>
  </si>
  <si>
    <t>九 州 地 方 倉 庫 業 連 合 会</t>
  </si>
  <si>
    <t>○平成29年6月末現在　　倉庫現況及び利用率</t>
    <phoneticPr fontId="5"/>
  </si>
  <si>
    <t>　　種別</t>
    <phoneticPr fontId="5"/>
  </si>
  <si>
    <t>　　　１　～　３　類</t>
  </si>
  <si>
    <t>　　　　野　　　　　積</t>
  </si>
  <si>
    <t>　　　　貯　　蔵　　槽</t>
  </si>
  <si>
    <t>　　危険品(タンク)</t>
  </si>
  <si>
    <r>
      <t>容積　</t>
    </r>
    <r>
      <rPr>
        <sz val="8"/>
        <rFont val="ＭＳ Ｐゴシック"/>
        <family val="3"/>
        <charset val="128"/>
      </rPr>
      <t>ｍ３</t>
    </r>
    <r>
      <rPr>
        <sz val="10"/>
        <rFont val="ＭＳ Ｐゴシック"/>
        <family val="3"/>
        <charset val="128"/>
      </rPr>
      <t>　</t>
    </r>
    <phoneticPr fontId="5"/>
  </si>
  <si>
    <t>平成29年6月　　　</t>
    <phoneticPr fontId="5"/>
  </si>
  <si>
    <t>平成28年6月　　　</t>
    <phoneticPr fontId="5"/>
  </si>
  <si>
    <t>ー</t>
    <phoneticPr fontId="5"/>
  </si>
  <si>
    <t xml:space="preserve"> ○１　～　３　類　倉　庫　　貨物動向　　　　　　　　　(Ｂ：最近月、Ａ：前年同月、Ｄ：最近６ヶ月平均、Ｃ：前年同期６ヶ月平均)　　　　　　　　　　　　単位：トン</t>
    <phoneticPr fontId="5"/>
  </si>
  <si>
    <r>
      <t>29年1月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5"/>
  </si>
  <si>
    <r>
      <t>29年2月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5"/>
  </si>
  <si>
    <r>
      <t>29年3月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5"/>
  </si>
  <si>
    <r>
      <t>29年4月</t>
    </r>
    <r>
      <rPr>
        <sz val="11"/>
        <color indexed="8"/>
        <rFont val="ＭＳ Ｐゴシック"/>
        <family val="3"/>
        <charset val="128"/>
      </rPr>
      <t/>
    </r>
    <rPh sb="2" eb="3">
      <t>ネン</t>
    </rPh>
    <rPh sb="4" eb="5">
      <t>ガツ</t>
    </rPh>
    <phoneticPr fontId="5"/>
  </si>
  <si>
    <t>29/1～29/6月</t>
    <rPh sb="9" eb="10">
      <t>ツキ</t>
    </rPh>
    <phoneticPr fontId="5"/>
  </si>
  <si>
    <t>　　備　　考</t>
  </si>
  <si>
    <t>　平均　　Ｄ</t>
  </si>
  <si>
    <t>　対前年同月比 %</t>
    <phoneticPr fontId="5"/>
  </si>
  <si>
    <t>○貯　蔵　槽　倉　庫　　　　貨物動向　　　　　　　　　(Ｂ：最近月、Ａ：前年同月、Ｄ：最近６ヶ月平均、Ｃ：前年同期６ヶ月平均)　　　　　　　　　　　　単位：トン</t>
    <phoneticPr fontId="5"/>
  </si>
  <si>
    <t>　対前年同月比 %</t>
    <rPh sb="1" eb="2">
      <t>タイ</t>
    </rPh>
    <rPh sb="2" eb="4">
      <t>ゼンネン</t>
    </rPh>
    <rPh sb="4" eb="6">
      <t>ドウゲツ</t>
    </rPh>
    <rPh sb="6" eb="7">
      <t>ヒ</t>
    </rPh>
    <phoneticPr fontId="5"/>
  </si>
  <si>
    <t>○１　～　３　類　倉　庫　　　　　　　　上　位　５　品　目　の　保　管　残　高　推　移　　　　　　　　　　　(順位は最終月の残高数量による)　　　　　単位：トン　</t>
    <phoneticPr fontId="5"/>
  </si>
  <si>
    <t>順</t>
    <phoneticPr fontId="5"/>
  </si>
  <si>
    <t>　　月別</t>
    <phoneticPr fontId="5"/>
  </si>
  <si>
    <t>29年</t>
    <rPh sb="2" eb="3">
      <t>ネン</t>
    </rPh>
    <phoneticPr fontId="5"/>
  </si>
  <si>
    <t>28年</t>
    <rPh sb="2" eb="3">
      <t>ネン</t>
    </rPh>
    <phoneticPr fontId="5"/>
  </si>
  <si>
    <t>品目</t>
    <phoneticPr fontId="5"/>
  </si>
  <si>
    <t>1月</t>
    <phoneticPr fontId="5"/>
  </si>
  <si>
    <t>品目</t>
  </si>
  <si>
    <t>１月</t>
    <rPh sb="1" eb="2">
      <t>ガツ</t>
    </rPh>
    <phoneticPr fontId="5"/>
  </si>
  <si>
    <t>２月</t>
  </si>
  <si>
    <t>３月</t>
  </si>
  <si>
    <t>４月</t>
  </si>
  <si>
    <t>５月</t>
  </si>
  <si>
    <t>６月</t>
  </si>
  <si>
    <t>鉄鋼</t>
    <rPh sb="0" eb="2">
      <t>テッコウ</t>
    </rPh>
    <phoneticPr fontId="5"/>
  </si>
  <si>
    <t>合成樹脂</t>
    <rPh sb="0" eb="2">
      <t>ゴウセイ</t>
    </rPh>
    <rPh sb="2" eb="4">
      <t>ジュシ</t>
    </rPh>
    <phoneticPr fontId="5"/>
  </si>
  <si>
    <t>動植物性飼・肥料</t>
    <rPh sb="0" eb="3">
      <t>ドウショクブツ</t>
    </rPh>
    <rPh sb="3" eb="4">
      <t>セイ</t>
    </rPh>
    <rPh sb="4" eb="5">
      <t>シ</t>
    </rPh>
    <rPh sb="6" eb="8">
      <t>ヒリョウ</t>
    </rPh>
    <phoneticPr fontId="5"/>
  </si>
  <si>
    <t>　対前年同月比  %</t>
    <rPh sb="1" eb="2">
      <t>タイ</t>
    </rPh>
    <rPh sb="2" eb="4">
      <t>ゼンネン</t>
    </rPh>
    <rPh sb="4" eb="6">
      <t>ドウゲツ</t>
    </rPh>
    <rPh sb="6" eb="7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</si>
</sst>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.0_ "/>
    <numFmt numFmtId="178" formatCode="0.0_ "/>
    <numFmt numFmtId="179" formatCode="#,##0_);[Red]\(#,##0\)"/>
    <numFmt numFmtId="180" formatCode="0.0"/>
    <numFmt numFmtId="181" formatCode="0.0_);[Red]\(0.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</cellStyleXfs>
  <cellXfs count="182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/>
    <xf numFmtId="0" fontId="2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2" fillId="0" borderId="0" xfId="1" applyAlignment="1">
      <alignment horizontal="right"/>
    </xf>
    <xf numFmtId="0" fontId="0" fillId="0" borderId="0" xfId="1" applyFont="1"/>
    <xf numFmtId="0" fontId="2" fillId="0" borderId="1" xfId="1" applyFill="1" applyBorder="1"/>
    <xf numFmtId="0" fontId="2" fillId="0" borderId="2" xfId="1" applyFill="1" applyBorder="1"/>
    <xf numFmtId="0" fontId="2" fillId="0" borderId="3" xfId="1" applyFill="1" applyBorder="1"/>
    <xf numFmtId="0" fontId="2" fillId="0" borderId="4" xfId="1" applyFill="1" applyBorder="1" applyAlignment="1">
      <alignment horizontal="center"/>
    </xf>
    <xf numFmtId="0" fontId="2" fillId="0" borderId="5" xfId="1" applyFill="1" applyBorder="1" applyAlignment="1">
      <alignment horizontal="center"/>
    </xf>
    <xf numFmtId="0" fontId="2" fillId="0" borderId="4" xfId="1" applyFill="1" applyBorder="1" applyAlignment="1"/>
    <xf numFmtId="0" fontId="2" fillId="0" borderId="5" xfId="1" applyFill="1" applyBorder="1" applyAlignment="1"/>
    <xf numFmtId="0" fontId="2" fillId="0" borderId="4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7" xfId="1" applyFill="1" applyBorder="1" applyAlignment="1">
      <alignment horizontal="center" vertical="center"/>
    </xf>
    <xf numFmtId="0" fontId="2" fillId="0" borderId="0" xfId="1" applyFill="1"/>
    <xf numFmtId="0" fontId="2" fillId="0" borderId="8" xfId="1" applyFill="1" applyBorder="1" applyAlignment="1"/>
    <xf numFmtId="0" fontId="2" fillId="0" borderId="9" xfId="1" applyFill="1" applyBorder="1" applyAlignment="1"/>
    <xf numFmtId="0" fontId="2" fillId="0" borderId="9" xfId="1" applyFill="1" applyBorder="1"/>
    <xf numFmtId="0" fontId="2" fillId="0" borderId="10" xfId="1" applyFill="1" applyBorder="1" applyAlignment="1">
      <alignment horizontal="center"/>
    </xf>
    <xf numFmtId="0" fontId="2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2" fillId="0" borderId="10" xfId="1" applyNumberFormat="1" applyFill="1" applyBorder="1"/>
    <xf numFmtId="176" fontId="2" fillId="0" borderId="10" xfId="1" applyNumberFormat="1" applyFill="1" applyBorder="1"/>
    <xf numFmtId="176" fontId="2" fillId="0" borderId="4" xfId="1" applyNumberFormat="1" applyFill="1" applyBorder="1" applyAlignment="1"/>
    <xf numFmtId="176" fontId="2" fillId="0" borderId="5" xfId="1" applyNumberFormat="1" applyFill="1" applyBorder="1" applyAlignment="1"/>
    <xf numFmtId="0" fontId="0" fillId="0" borderId="10" xfId="1" applyFont="1" applyFill="1" applyBorder="1"/>
    <xf numFmtId="0" fontId="2" fillId="0" borderId="4" xfId="2" applyFill="1" applyBorder="1" applyAlignment="1">
      <alignment horizontal="center"/>
    </xf>
    <xf numFmtId="0" fontId="2" fillId="0" borderId="6" xfId="2" applyFill="1" applyBorder="1" applyAlignment="1">
      <alignment horizontal="center"/>
    </xf>
    <xf numFmtId="0" fontId="2" fillId="0" borderId="5" xfId="2" applyFill="1" applyBorder="1" applyAlignment="1">
      <alignment horizontal="center"/>
    </xf>
    <xf numFmtId="176" fontId="2" fillId="0" borderId="10" xfId="2" applyNumberFormat="1" applyFill="1" applyBorder="1" applyAlignment="1">
      <alignment horizontal="right"/>
    </xf>
    <xf numFmtId="177" fontId="2" fillId="0" borderId="10" xfId="2" applyNumberFormat="1" applyFill="1" applyBorder="1"/>
    <xf numFmtId="176" fontId="2" fillId="0" borderId="10" xfId="2" applyNumberFormat="1" applyFill="1" applyBorder="1"/>
    <xf numFmtId="176" fontId="2" fillId="0" borderId="4" xfId="2" applyNumberFormat="1" applyFill="1" applyBorder="1" applyAlignment="1"/>
    <xf numFmtId="176" fontId="2" fillId="0" borderId="5" xfId="2" applyNumberFormat="1" applyFill="1" applyBorder="1" applyAlignment="1"/>
    <xf numFmtId="0" fontId="2" fillId="0" borderId="10" xfId="2" applyFill="1" applyBorder="1"/>
    <xf numFmtId="0" fontId="2" fillId="0" borderId="0" xfId="2"/>
    <xf numFmtId="178" fontId="2" fillId="0" borderId="10" xfId="1" applyNumberFormat="1" applyFill="1" applyBorder="1"/>
    <xf numFmtId="178" fontId="2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6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2" fillId="0" borderId="3" xfId="1" applyNumberFormat="1" applyFill="1" applyBorder="1" applyAlignment="1">
      <alignment horizontal="center"/>
    </xf>
    <xf numFmtId="0" fontId="6" fillId="0" borderId="7" xfId="1" applyFont="1" applyFill="1" applyBorder="1" applyAlignment="1">
      <alignment vertical="center"/>
    </xf>
    <xf numFmtId="0" fontId="2" fillId="0" borderId="10" xfId="1" applyFill="1" applyBorder="1"/>
    <xf numFmtId="0" fontId="2" fillId="0" borderId="12" xfId="1" applyFill="1" applyBorder="1"/>
    <xf numFmtId="0" fontId="2" fillId="0" borderId="11" xfId="1" applyFill="1" applyBorder="1"/>
    <xf numFmtId="0" fontId="2" fillId="0" borderId="8" xfId="1" applyFill="1" applyBorder="1"/>
    <xf numFmtId="179" fontId="0" fillId="0" borderId="10" xfId="1" applyNumberFormat="1" applyFont="1" applyFill="1" applyBorder="1"/>
    <xf numFmtId="3" fontId="2" fillId="0" borderId="10" xfId="1" applyNumberFormat="1" applyFill="1" applyBorder="1"/>
    <xf numFmtId="179" fontId="2" fillId="0" borderId="10" xfId="1" applyNumberFormat="1" applyFill="1" applyBorder="1"/>
    <xf numFmtId="179" fontId="2" fillId="0" borderId="4" xfId="1" applyNumberFormat="1" applyFill="1" applyBorder="1"/>
    <xf numFmtId="179" fontId="2" fillId="0" borderId="5" xfId="1" applyNumberFormat="1" applyFill="1" applyBorder="1"/>
    <xf numFmtId="179" fontId="2" fillId="0" borderId="13" xfId="1" applyNumberFormat="1" applyFill="1" applyBorder="1"/>
    <xf numFmtId="179" fontId="2" fillId="0" borderId="10" xfId="1" applyNumberFormat="1" applyFill="1" applyBorder="1"/>
    <xf numFmtId="0" fontId="6" fillId="0" borderId="4" xfId="1" applyFont="1" applyFill="1" applyBorder="1" applyAlignment="1"/>
    <xf numFmtId="0" fontId="6" fillId="0" borderId="6" xfId="1" applyFont="1" applyFill="1" applyBorder="1" applyAlignment="1"/>
    <xf numFmtId="0" fontId="6" fillId="0" borderId="5" xfId="1" applyFont="1" applyFill="1" applyBorder="1" applyAlignment="1"/>
    <xf numFmtId="0" fontId="2" fillId="0" borderId="11" xfId="1" applyFill="1" applyBorder="1" applyAlignment="1">
      <alignment horizontal="center"/>
    </xf>
    <xf numFmtId="0" fontId="2" fillId="0" borderId="0" xfId="1" applyFill="1" applyBorder="1"/>
    <xf numFmtId="178" fontId="2" fillId="0" borderId="0" xfId="1" applyNumberFormat="1" applyFill="1" applyBorder="1"/>
    <xf numFmtId="0" fontId="2" fillId="0" borderId="0" xfId="1" applyFont="1" applyFill="1" applyBorder="1"/>
    <xf numFmtId="0" fontId="2" fillId="0" borderId="0" xfId="1" applyFill="1" applyBorder="1" applyAlignment="1"/>
    <xf numFmtId="179" fontId="2" fillId="0" borderId="0" xfId="1" applyNumberFormat="1" applyFill="1"/>
    <xf numFmtId="0" fontId="2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2" fillId="0" borderId="14" xfId="1" applyFill="1" applyBorder="1"/>
    <xf numFmtId="0" fontId="2" fillId="0" borderId="13" xfId="1" applyFill="1" applyBorder="1"/>
    <xf numFmtId="0" fontId="2" fillId="0" borderId="15" xfId="1" applyFill="1" applyBorder="1"/>
    <xf numFmtId="0" fontId="2" fillId="0" borderId="16" xfId="1" applyFill="1" applyBorder="1"/>
    <xf numFmtId="0" fontId="0" fillId="0" borderId="16" xfId="1" applyFont="1" applyFill="1" applyBorder="1" applyAlignment="1">
      <alignment horizontal="center"/>
    </xf>
    <xf numFmtId="0" fontId="2" fillId="0" borderId="17" xfId="1" applyFill="1" applyBorder="1"/>
    <xf numFmtId="0" fontId="0" fillId="0" borderId="13" xfId="1" applyFont="1" applyFill="1" applyBorder="1" applyAlignment="1">
      <alignment horizontal="center"/>
    </xf>
    <xf numFmtId="0" fontId="0" fillId="0" borderId="4" xfId="1" applyFont="1" applyFill="1" applyBorder="1" applyAlignment="1">
      <alignment horizontal="left" vertical="center" shrinkToFit="1"/>
    </xf>
    <xf numFmtId="0" fontId="2" fillId="0" borderId="5" xfId="1" applyFont="1" applyFill="1" applyBorder="1" applyAlignment="1">
      <alignment horizontal="left" vertical="center" shrinkToFit="1"/>
    </xf>
    <xf numFmtId="176" fontId="2" fillId="0" borderId="4" xfId="1" applyNumberFormat="1" applyFill="1" applyBorder="1"/>
    <xf numFmtId="176" fontId="2" fillId="0" borderId="5" xfId="1" applyNumberFormat="1" applyFill="1" applyBorder="1"/>
    <xf numFmtId="0" fontId="2" fillId="0" borderId="18" xfId="1" applyFill="1" applyBorder="1"/>
    <xf numFmtId="0" fontId="7" fillId="0" borderId="4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76" fontId="2" fillId="0" borderId="10" xfId="1" applyNumberFormat="1" applyFont="1" applyFill="1" applyBorder="1"/>
    <xf numFmtId="176" fontId="2" fillId="0" borderId="19" xfId="1" applyNumberFormat="1" applyFill="1" applyBorder="1"/>
    <xf numFmtId="0" fontId="7" fillId="0" borderId="20" xfId="1" applyFont="1" applyFill="1" applyBorder="1" applyAlignment="1">
      <alignment horizontal="center"/>
    </xf>
    <xf numFmtId="176" fontId="0" fillId="0" borderId="10" xfId="1" applyNumberFormat="1" applyFont="1" applyFill="1" applyBorder="1"/>
    <xf numFmtId="176" fontId="2" fillId="0" borderId="5" xfId="2" applyNumberFormat="1" applyFill="1" applyBorder="1"/>
    <xf numFmtId="178" fontId="2" fillId="0" borderId="5" xfId="1" applyNumberFormat="1" applyFill="1" applyBorder="1"/>
    <xf numFmtId="178" fontId="2" fillId="0" borderId="12" xfId="1" applyNumberFormat="1" applyFill="1" applyBorder="1"/>
    <xf numFmtId="178" fontId="2" fillId="0" borderId="5" xfId="2" applyNumberFormat="1" applyFill="1" applyBorder="1"/>
    <xf numFmtId="178" fontId="2" fillId="0" borderId="10" xfId="2" applyNumberFormat="1" applyFill="1" applyBorder="1"/>
    <xf numFmtId="178" fontId="2" fillId="0" borderId="0" xfId="1" applyNumberFormat="1"/>
    <xf numFmtId="0" fontId="0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176" fontId="2" fillId="0" borderId="0" xfId="1" applyNumberFormat="1" applyFill="1" applyBorder="1"/>
    <xf numFmtId="0" fontId="2" fillId="0" borderId="0" xfId="1" applyBorder="1"/>
    <xf numFmtId="0" fontId="8" fillId="0" borderId="0" xfId="1" applyFont="1" applyFill="1" applyBorder="1" applyAlignment="1">
      <alignment horizontal="left"/>
    </xf>
    <xf numFmtId="176" fontId="2" fillId="0" borderId="0" xfId="1" applyNumberFormat="1" applyBorder="1"/>
    <xf numFmtId="0" fontId="6" fillId="0" borderId="0" xfId="1" applyFont="1" applyBorder="1"/>
    <xf numFmtId="0" fontId="7" fillId="0" borderId="0" xfId="2" applyFont="1" applyFill="1"/>
    <xf numFmtId="0" fontId="3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176" fontId="2" fillId="0" borderId="0" xfId="3" applyNumberFormat="1" applyFill="1" applyBorder="1" applyAlignment="1">
      <alignment vertical="center"/>
    </xf>
    <xf numFmtId="180" fontId="2" fillId="0" borderId="0" xfId="3" applyNumberFormat="1" applyFill="1" applyBorder="1" applyAlignment="1">
      <alignment vertical="center"/>
    </xf>
    <xf numFmtId="0" fontId="7" fillId="0" borderId="0" xfId="2" applyFont="1" applyFill="1" applyAlignment="1">
      <alignment horizontal="right"/>
    </xf>
    <xf numFmtId="0" fontId="7" fillId="0" borderId="1" xfId="2" applyFont="1" applyFill="1" applyBorder="1"/>
    <xf numFmtId="0" fontId="7" fillId="0" borderId="2" xfId="2" applyFont="1" applyFill="1" applyBorder="1"/>
    <xf numFmtId="0" fontId="7" fillId="0" borderId="3" xfId="2" applyFont="1" applyFill="1" applyBorder="1"/>
    <xf numFmtId="0" fontId="7" fillId="0" borderId="4" xfId="2" applyFont="1" applyFill="1" applyBorder="1"/>
    <xf numFmtId="0" fontId="7" fillId="0" borderId="5" xfId="2" applyFont="1" applyFill="1" applyBorder="1"/>
    <xf numFmtId="0" fontId="7" fillId="0" borderId="4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8" xfId="2" applyFont="1" applyFill="1" applyBorder="1" applyAlignment="1"/>
    <xf numFmtId="0" fontId="7" fillId="0" borderId="9" xfId="2" applyFont="1" applyFill="1" applyBorder="1" applyAlignment="1"/>
    <xf numFmtId="0" fontId="7" fillId="0" borderId="12" xfId="2" applyFont="1" applyFill="1" applyBorder="1"/>
    <xf numFmtId="0" fontId="7" fillId="0" borderId="10" xfId="2" applyFont="1" applyFill="1" applyBorder="1" applyAlignment="1">
      <alignment horizontal="center"/>
    </xf>
    <xf numFmtId="176" fontId="7" fillId="0" borderId="10" xfId="2" applyNumberFormat="1" applyFont="1" applyFill="1" applyBorder="1"/>
    <xf numFmtId="177" fontId="7" fillId="0" borderId="10" xfId="2" applyNumberFormat="1" applyFont="1" applyFill="1" applyBorder="1"/>
    <xf numFmtId="176" fontId="7" fillId="0" borderId="4" xfId="2" applyNumberFormat="1" applyFont="1" applyFill="1" applyBorder="1" applyAlignment="1"/>
    <xf numFmtId="176" fontId="7" fillId="0" borderId="5" xfId="2" applyNumberFormat="1" applyFont="1" applyFill="1" applyBorder="1" applyAlignment="1"/>
    <xf numFmtId="3" fontId="7" fillId="0" borderId="0" xfId="2" applyNumberFormat="1" applyFont="1" applyFill="1"/>
    <xf numFmtId="3" fontId="2" fillId="0" borderId="0" xfId="2" applyNumberFormat="1"/>
    <xf numFmtId="178" fontId="7" fillId="0" borderId="10" xfId="2" applyNumberFormat="1" applyFont="1" applyFill="1" applyBorder="1"/>
    <xf numFmtId="178" fontId="7" fillId="0" borderId="10" xfId="2" applyNumberFormat="1" applyFont="1" applyFill="1" applyBorder="1" applyAlignment="1">
      <alignment horizontal="center"/>
    </xf>
    <xf numFmtId="178" fontId="7" fillId="0" borderId="10" xfId="2" applyNumberFormat="1" applyFont="1" applyFill="1" applyBorder="1" applyAlignment="1"/>
    <xf numFmtId="0" fontId="2" fillId="0" borderId="10" xfId="2" applyFill="1" applyBorder="1" applyAlignment="1"/>
    <xf numFmtId="49" fontId="7" fillId="0" borderId="7" xfId="1" applyNumberFormat="1" applyFont="1" applyFill="1" applyBorder="1" applyAlignment="1">
      <alignment horizontal="center"/>
    </xf>
    <xf numFmtId="0" fontId="7" fillId="0" borderId="16" xfId="2" applyFont="1" applyFill="1" applyBorder="1"/>
    <xf numFmtId="0" fontId="7" fillId="0" borderId="13" xfId="2" applyFont="1" applyFill="1" applyBorder="1" applyAlignment="1">
      <alignment vertical="center"/>
    </xf>
    <xf numFmtId="0" fontId="7" fillId="0" borderId="13" xfId="2" applyFont="1" applyFill="1" applyBorder="1"/>
    <xf numFmtId="0" fontId="7" fillId="0" borderId="8" xfId="2" applyFont="1" applyFill="1" applyBorder="1"/>
    <xf numFmtId="0" fontId="7" fillId="0" borderId="11" xfId="2" applyFont="1" applyFill="1" applyBorder="1"/>
    <xf numFmtId="0" fontId="7" fillId="0" borderId="9" xfId="2" applyFont="1" applyFill="1" applyBorder="1"/>
    <xf numFmtId="0" fontId="7" fillId="0" borderId="6" xfId="2" applyFont="1" applyFill="1" applyBorder="1" applyAlignment="1">
      <alignment horizontal="center"/>
    </xf>
    <xf numFmtId="179" fontId="7" fillId="0" borderId="0" xfId="2" applyNumberFormat="1" applyFont="1" applyFill="1"/>
    <xf numFmtId="0" fontId="7" fillId="0" borderId="10" xfId="2" applyFont="1" applyFill="1" applyBorder="1"/>
    <xf numFmtId="179" fontId="7" fillId="0" borderId="10" xfId="2" applyNumberFormat="1" applyFont="1" applyFill="1" applyBorder="1"/>
    <xf numFmtId="3" fontId="7" fillId="0" borderId="10" xfId="2" applyNumberFormat="1" applyFont="1" applyFill="1" applyBorder="1"/>
    <xf numFmtId="179" fontId="7" fillId="0" borderId="10" xfId="4" applyNumberFormat="1" applyFont="1" applyFill="1" applyBorder="1" applyAlignment="1"/>
    <xf numFmtId="179" fontId="7" fillId="0" borderId="6" xfId="2" applyNumberFormat="1" applyFont="1" applyFill="1" applyBorder="1" applyAlignment="1"/>
    <xf numFmtId="178" fontId="7" fillId="0" borderId="6" xfId="2" applyNumberFormat="1" applyFont="1" applyFill="1" applyBorder="1"/>
    <xf numFmtId="179" fontId="7" fillId="0" borderId="6" xfId="2" applyNumberFormat="1" applyFont="1" applyFill="1" applyBorder="1" applyAlignment="1">
      <alignment horizontal="right"/>
    </xf>
    <xf numFmtId="179" fontId="7" fillId="0" borderId="6" xfId="2" applyNumberFormat="1" applyFont="1" applyFill="1" applyBorder="1"/>
    <xf numFmtId="0" fontId="7" fillId="0" borderId="4" xfId="2" applyFont="1" applyFill="1" applyBorder="1" applyAlignment="1"/>
    <xf numFmtId="0" fontId="2" fillId="0" borderId="6" xfId="2" applyFill="1" applyBorder="1" applyAlignment="1"/>
    <xf numFmtId="0" fontId="2" fillId="0" borderId="5" xfId="2" applyFill="1" applyBorder="1" applyAlignment="1"/>
    <xf numFmtId="178" fontId="7" fillId="0" borderId="2" xfId="2" applyNumberFormat="1" applyFont="1" applyFill="1" applyBorder="1"/>
    <xf numFmtId="0" fontId="7" fillId="0" borderId="5" xfId="2" applyFont="1" applyFill="1" applyBorder="1" applyAlignment="1">
      <alignment horizontal="center"/>
    </xf>
    <xf numFmtId="3" fontId="7" fillId="0" borderId="10" xfId="2" applyNumberFormat="1" applyFont="1" applyFill="1" applyBorder="1" applyAlignment="1"/>
    <xf numFmtId="0" fontId="7" fillId="0" borderId="10" xfId="2" applyFont="1" applyFill="1" applyBorder="1" applyAlignment="1"/>
    <xf numFmtId="181" fontId="7" fillId="0" borderId="10" xfId="2" applyNumberFormat="1" applyFont="1" applyFill="1" applyBorder="1"/>
    <xf numFmtId="178" fontId="7" fillId="0" borderId="0" xfId="3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/>
    <xf numFmtId="0" fontId="2" fillId="0" borderId="0" xfId="2" applyFill="1" applyBorder="1" applyAlignment="1"/>
    <xf numFmtId="0" fontId="7" fillId="0" borderId="7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5" xfId="2" applyFont="1" applyFill="1" applyBorder="1"/>
    <xf numFmtId="0" fontId="7" fillId="0" borderId="8" xfId="2" applyFont="1" applyFill="1" applyBorder="1" applyAlignment="1">
      <alignment horizontal="left"/>
    </xf>
    <xf numFmtId="0" fontId="2" fillId="0" borderId="6" xfId="2" applyFont="1" applyFill="1" applyBorder="1"/>
    <xf numFmtId="0" fontId="2" fillId="0" borderId="5" xfId="2" applyFont="1" applyFill="1" applyBorder="1"/>
    <xf numFmtId="176" fontId="7" fillId="0" borderId="4" xfId="2" applyNumberFormat="1" applyFont="1" applyFill="1" applyBorder="1"/>
    <xf numFmtId="0" fontId="2" fillId="0" borderId="4" xfId="2" applyFont="1" applyFill="1" applyBorder="1"/>
    <xf numFmtId="0" fontId="2" fillId="0" borderId="0" xfId="2" applyFont="1" applyFill="1"/>
    <xf numFmtId="0" fontId="7" fillId="0" borderId="0" xfId="2" applyFont="1" applyFill="1" applyBorder="1"/>
    <xf numFmtId="0" fontId="12" fillId="0" borderId="4" xfId="2" applyFont="1" applyFill="1" applyBorder="1" applyAlignment="1"/>
    <xf numFmtId="0" fontId="2" fillId="0" borderId="5" xfId="2" applyFill="1" applyBorder="1"/>
    <xf numFmtId="0" fontId="12" fillId="0" borderId="4" xfId="2" applyFont="1" applyFill="1" applyBorder="1"/>
    <xf numFmtId="0" fontId="2" fillId="0" borderId="5" xfId="2" applyFont="1" applyFill="1" applyBorder="1" applyAlignment="1"/>
    <xf numFmtId="0" fontId="13" fillId="0" borderId="4" xfId="2" applyFont="1" applyFill="1" applyBorder="1"/>
    <xf numFmtId="0" fontId="12" fillId="0" borderId="5" xfId="2" applyFont="1" applyFill="1" applyBorder="1"/>
    <xf numFmtId="180" fontId="7" fillId="0" borderId="10" xfId="2" applyNumberFormat="1" applyFont="1" applyFill="1" applyBorder="1"/>
    <xf numFmtId="0" fontId="7" fillId="0" borderId="0" xfId="2" applyFont="1"/>
    <xf numFmtId="178" fontId="7" fillId="0" borderId="0" xfId="2" applyNumberFormat="1" applyFont="1"/>
    <xf numFmtId="178" fontId="2" fillId="0" borderId="0" xfId="2" applyNumberFormat="1"/>
  </cellXfs>
  <cellStyles count="5">
    <cellStyle name="桁区切り 2" xfId="4"/>
    <cellStyle name="標準" xfId="0" builtinId="0"/>
    <cellStyle name="標準 2" xfId="2"/>
    <cellStyle name="標準_倉庫現況17年.3末まで_九州連倉庫現況四半期14年３月～" xfId="3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F30" sqref="F30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5" width="10.109375" style="3" customWidth="1"/>
    <col min="6" max="8" width="9.21875" style="3" customWidth="1"/>
    <col min="9" max="9" width="9.44140625" style="3" customWidth="1"/>
    <col min="10" max="10" width="2.88671875" style="3" customWidth="1"/>
    <col min="11" max="11" width="7.109375" style="3" customWidth="1"/>
    <col min="12" max="12" width="9.44140625" style="3" customWidth="1"/>
    <col min="13" max="18" width="10.109375" style="3" customWidth="1"/>
    <col min="19" max="16384" width="9" style="3"/>
  </cols>
  <sheetData>
    <row r="1" spans="1:26" ht="2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1</v>
      </c>
      <c r="O2" s="6"/>
      <c r="P2" s="6"/>
      <c r="Q2" s="6"/>
      <c r="R2" s="6"/>
    </row>
    <row r="3" spans="1:26" x14ac:dyDescent="0.2">
      <c r="M3" s="6" t="s">
        <v>2</v>
      </c>
      <c r="N3" s="6"/>
      <c r="O3" s="6"/>
      <c r="P3" s="6"/>
      <c r="Q3" s="6"/>
      <c r="R3" s="6"/>
      <c r="Z3" s="3" t="s">
        <v>3</v>
      </c>
    </row>
    <row r="4" spans="1:26" x14ac:dyDescent="0.2">
      <c r="A4" s="7" t="s">
        <v>4</v>
      </c>
    </row>
    <row r="5" spans="1:26" x14ac:dyDescent="0.2">
      <c r="A5" s="8"/>
      <c r="B5" s="9"/>
      <c r="C5" s="10" t="s">
        <v>5</v>
      </c>
      <c r="D5" s="11" t="s">
        <v>6</v>
      </c>
      <c r="E5" s="12"/>
      <c r="F5" s="13" t="s">
        <v>7</v>
      </c>
      <c r="G5" s="14"/>
      <c r="H5" s="11" t="s">
        <v>8</v>
      </c>
      <c r="I5" s="12"/>
      <c r="J5" s="15" t="s">
        <v>9</v>
      </c>
      <c r="K5" s="16"/>
      <c r="L5" s="17"/>
      <c r="M5" s="11" t="s">
        <v>10</v>
      </c>
      <c r="N5" s="14"/>
      <c r="O5" s="18" t="s">
        <v>11</v>
      </c>
      <c r="P5" s="19"/>
      <c r="Q5" s="19"/>
      <c r="R5" s="19"/>
    </row>
    <row r="6" spans="1:26" x14ac:dyDescent="0.2">
      <c r="A6" s="20" t="s">
        <v>12</v>
      </c>
      <c r="B6" s="21"/>
      <c r="C6" s="22"/>
      <c r="D6" s="23" t="s">
        <v>13</v>
      </c>
      <c r="E6" s="23" t="s">
        <v>14</v>
      </c>
      <c r="F6" s="23" t="s">
        <v>13</v>
      </c>
      <c r="G6" s="23" t="s">
        <v>14</v>
      </c>
      <c r="H6" s="23" t="s">
        <v>15</v>
      </c>
      <c r="I6" s="23" t="s">
        <v>14</v>
      </c>
      <c r="J6" s="11" t="s">
        <v>13</v>
      </c>
      <c r="K6" s="12"/>
      <c r="L6" s="23" t="s">
        <v>14</v>
      </c>
      <c r="M6" s="23" t="s">
        <v>15</v>
      </c>
      <c r="N6" s="23" t="s">
        <v>14</v>
      </c>
      <c r="O6" s="24"/>
      <c r="P6" s="19"/>
      <c r="Q6" s="19"/>
      <c r="R6" s="19"/>
    </row>
    <row r="7" spans="1:26" x14ac:dyDescent="0.2">
      <c r="A7" s="25" t="s">
        <v>16</v>
      </c>
      <c r="B7" s="26"/>
      <c r="C7" s="12"/>
      <c r="D7" s="27">
        <v>1599300</v>
      </c>
      <c r="E7" s="28">
        <v>77.400000000000006</v>
      </c>
      <c r="F7" s="29">
        <v>162246</v>
      </c>
      <c r="G7" s="28">
        <v>37.5</v>
      </c>
      <c r="H7" s="29">
        <v>601947</v>
      </c>
      <c r="I7" s="28">
        <v>66.2</v>
      </c>
      <c r="J7" s="30">
        <v>9868</v>
      </c>
      <c r="K7" s="31"/>
      <c r="L7" s="28">
        <v>83.6</v>
      </c>
      <c r="M7" s="29">
        <v>1611</v>
      </c>
      <c r="N7" s="28">
        <v>2</v>
      </c>
      <c r="O7" s="32">
        <v>169</v>
      </c>
      <c r="P7" s="19"/>
      <c r="Q7" s="19"/>
      <c r="R7" s="19"/>
    </row>
    <row r="8" spans="1:26" x14ac:dyDescent="0.2">
      <c r="A8" s="33" t="s">
        <v>17</v>
      </c>
      <c r="B8" s="34"/>
      <c r="C8" s="35"/>
      <c r="D8" s="36">
        <v>1533055</v>
      </c>
      <c r="E8" s="37">
        <v>77.099999999999994</v>
      </c>
      <c r="F8" s="38">
        <v>161038</v>
      </c>
      <c r="G8" s="37">
        <v>54.6</v>
      </c>
      <c r="H8" s="38">
        <v>601947</v>
      </c>
      <c r="I8" s="37">
        <v>67.7</v>
      </c>
      <c r="J8" s="39">
        <v>9058</v>
      </c>
      <c r="K8" s="40"/>
      <c r="L8" s="37">
        <v>83.9</v>
      </c>
      <c r="M8" s="38">
        <v>1611</v>
      </c>
      <c r="N8" s="37">
        <v>2</v>
      </c>
      <c r="O8" s="41">
        <v>171</v>
      </c>
      <c r="P8" s="19"/>
      <c r="Q8" s="19"/>
      <c r="R8" s="42"/>
    </row>
    <row r="9" spans="1:26" x14ac:dyDescent="0.2">
      <c r="A9" s="11" t="s">
        <v>18</v>
      </c>
      <c r="B9" s="26"/>
      <c r="C9" s="12"/>
      <c r="D9" s="43">
        <f>SUM(D7/D8*100)</f>
        <v>104.32111046244263</v>
      </c>
      <c r="E9" s="43"/>
      <c r="F9" s="43">
        <f>SUM(F7/F8*100)</f>
        <v>100.75013350886127</v>
      </c>
      <c r="G9" s="43"/>
      <c r="H9" s="43">
        <f>SUM(H7/H8*100)</f>
        <v>100</v>
      </c>
      <c r="I9" s="43"/>
      <c r="J9" s="44">
        <f>SUM(J7/J8)*100</f>
        <v>108.94237138441156</v>
      </c>
      <c r="K9" s="44"/>
      <c r="L9" s="43"/>
      <c r="M9" s="43">
        <f>SUM(M7/M8*100)</f>
        <v>100</v>
      </c>
      <c r="N9" s="43"/>
      <c r="O9" s="28">
        <f>SUM(O7/O8)*100</f>
        <v>98.830409356725141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5</v>
      </c>
      <c r="D12" s="45" t="s">
        <v>20</v>
      </c>
      <c r="E12" s="46" t="s">
        <v>21</v>
      </c>
      <c r="F12" s="45" t="s">
        <v>22</v>
      </c>
      <c r="G12" s="45" t="s">
        <v>23</v>
      </c>
      <c r="H12" s="45" t="s">
        <v>24</v>
      </c>
      <c r="I12" s="45" t="s">
        <v>25</v>
      </c>
      <c r="J12" s="47" t="s">
        <v>26</v>
      </c>
      <c r="K12" s="48"/>
      <c r="L12" s="45" t="s">
        <v>27</v>
      </c>
      <c r="M12" s="49" t="s">
        <v>28</v>
      </c>
      <c r="N12" s="50" t="s">
        <v>29</v>
      </c>
      <c r="O12" s="50"/>
      <c r="P12" s="19"/>
      <c r="Q12" s="19"/>
      <c r="R12" s="19"/>
    </row>
    <row r="13" spans="1:26" x14ac:dyDescent="0.2">
      <c r="A13" s="20" t="s">
        <v>12</v>
      </c>
      <c r="B13" s="21"/>
      <c r="C13" s="51"/>
      <c r="D13" s="52" t="s">
        <v>30</v>
      </c>
      <c r="E13" s="52" t="s">
        <v>31</v>
      </c>
      <c r="F13" s="52"/>
      <c r="G13" s="52"/>
      <c r="H13" s="52"/>
      <c r="I13" s="52"/>
      <c r="J13" s="53"/>
      <c r="K13" s="51"/>
      <c r="L13" s="52" t="s">
        <v>32</v>
      </c>
      <c r="M13" s="52" t="s">
        <v>33</v>
      </c>
      <c r="N13" s="23" t="s">
        <v>34</v>
      </c>
      <c r="O13" s="23" t="s">
        <v>35</v>
      </c>
      <c r="P13" s="19"/>
      <c r="Q13" s="19"/>
      <c r="R13" s="19"/>
    </row>
    <row r="14" spans="1:26" x14ac:dyDescent="0.2">
      <c r="A14" s="50" t="s">
        <v>36</v>
      </c>
      <c r="B14" s="50"/>
      <c r="C14" s="50" t="s">
        <v>37</v>
      </c>
      <c r="D14" s="54">
        <v>571679</v>
      </c>
      <c r="E14" s="55">
        <v>586942</v>
      </c>
      <c r="F14" s="56">
        <v>530565</v>
      </c>
      <c r="G14" s="56">
        <v>618254</v>
      </c>
      <c r="H14" s="56">
        <v>746341</v>
      </c>
      <c r="I14" s="56">
        <v>606273</v>
      </c>
      <c r="J14" s="57">
        <v>569072</v>
      </c>
      <c r="K14" s="58"/>
      <c r="L14" s="56">
        <v>616269</v>
      </c>
      <c r="M14" s="59">
        <f>SUM(F14:L14)/6</f>
        <v>614462.33333333337</v>
      </c>
      <c r="N14" s="43">
        <f>SUM(L14/D14)*100</f>
        <v>107.79983172374708</v>
      </c>
      <c r="O14" s="43">
        <f>SUM(M14/E14)*100</f>
        <v>104.68876538624488</v>
      </c>
      <c r="P14" s="19"/>
      <c r="Q14" s="19"/>
      <c r="R14" s="19"/>
    </row>
    <row r="15" spans="1:26" x14ac:dyDescent="0.2">
      <c r="A15" s="50" t="s">
        <v>38</v>
      </c>
      <c r="B15" s="50"/>
      <c r="C15" s="50" t="s">
        <v>37</v>
      </c>
      <c r="D15" s="56">
        <v>852483</v>
      </c>
      <c r="E15" s="55">
        <v>856132</v>
      </c>
      <c r="F15" s="56">
        <v>909742</v>
      </c>
      <c r="G15" s="56">
        <v>964193</v>
      </c>
      <c r="H15" s="56">
        <v>924238</v>
      </c>
      <c r="I15" s="56">
        <v>908597</v>
      </c>
      <c r="J15" s="60">
        <v>911327</v>
      </c>
      <c r="K15" s="60"/>
      <c r="L15" s="56">
        <v>911943</v>
      </c>
      <c r="M15" s="56">
        <f>SUM(F15:L15)/6</f>
        <v>921673.33333333337</v>
      </c>
      <c r="N15" s="43">
        <f>SUM(L15/D15)*100</f>
        <v>106.97491914794782</v>
      </c>
      <c r="O15" s="43">
        <f>SUM(M15/E15)*100</f>
        <v>107.65551729561953</v>
      </c>
      <c r="P15" s="19"/>
      <c r="Q15" s="19"/>
      <c r="R15" s="19"/>
    </row>
    <row r="16" spans="1:26" x14ac:dyDescent="0.2">
      <c r="A16" s="61" t="s">
        <v>39</v>
      </c>
      <c r="B16" s="62"/>
      <c r="C16" s="63"/>
      <c r="D16" s="43">
        <v>102</v>
      </c>
      <c r="E16" s="43">
        <v>101.5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40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5</v>
      </c>
      <c r="D19" s="45" t="s">
        <v>20</v>
      </c>
      <c r="E19" s="46" t="s">
        <v>41</v>
      </c>
      <c r="F19" s="45" t="s">
        <v>22</v>
      </c>
      <c r="G19" s="45" t="s">
        <v>23</v>
      </c>
      <c r="H19" s="45" t="s">
        <v>24</v>
      </c>
      <c r="I19" s="45" t="s">
        <v>25</v>
      </c>
      <c r="J19" s="47" t="s">
        <v>26</v>
      </c>
      <c r="K19" s="48"/>
      <c r="L19" s="45" t="s">
        <v>27</v>
      </c>
      <c r="M19" s="46" t="s">
        <v>28</v>
      </c>
      <c r="N19" s="50" t="s">
        <v>42</v>
      </c>
      <c r="O19" s="50"/>
      <c r="P19" s="19"/>
      <c r="Q19" s="19"/>
      <c r="R19" s="19"/>
    </row>
    <row r="20" spans="1:18" x14ac:dyDescent="0.2">
      <c r="A20" s="20" t="s">
        <v>12</v>
      </c>
      <c r="B20" s="21"/>
      <c r="C20" s="51"/>
      <c r="D20" s="52" t="s">
        <v>30</v>
      </c>
      <c r="E20" s="52" t="s">
        <v>31</v>
      </c>
      <c r="F20" s="52"/>
      <c r="G20" s="52"/>
      <c r="H20" s="52"/>
      <c r="I20" s="52"/>
      <c r="J20" s="53"/>
      <c r="K20" s="51"/>
      <c r="L20" s="52" t="s">
        <v>32</v>
      </c>
      <c r="M20" s="52" t="s">
        <v>33</v>
      </c>
      <c r="N20" s="64" t="s">
        <v>34</v>
      </c>
      <c r="O20" s="64" t="s">
        <v>35</v>
      </c>
      <c r="P20" s="19"/>
      <c r="Q20" s="19"/>
      <c r="R20" s="19"/>
    </row>
    <row r="21" spans="1:18" x14ac:dyDescent="0.2">
      <c r="A21" s="50" t="s">
        <v>36</v>
      </c>
      <c r="B21" s="50"/>
      <c r="C21" s="50" t="s">
        <v>37</v>
      </c>
      <c r="D21" s="54">
        <v>94688</v>
      </c>
      <c r="E21" s="55">
        <v>102437</v>
      </c>
      <c r="F21" s="56">
        <v>107470</v>
      </c>
      <c r="G21" s="56">
        <v>52708</v>
      </c>
      <c r="H21" s="56">
        <v>125844</v>
      </c>
      <c r="I21" s="56">
        <v>109836</v>
      </c>
      <c r="J21" s="60">
        <v>147109</v>
      </c>
      <c r="K21" s="60"/>
      <c r="L21" s="56">
        <v>116551</v>
      </c>
      <c r="M21" s="56">
        <f>SUM(F21:L21)/6</f>
        <v>109919.66666666667</v>
      </c>
      <c r="N21" s="43">
        <f>SUM(L21/D21)*100</f>
        <v>123.08951503886448</v>
      </c>
      <c r="O21" s="43">
        <f>SUM(M21/E21)*100</f>
        <v>107.30465229035082</v>
      </c>
      <c r="P21" s="19"/>
      <c r="Q21" s="19"/>
      <c r="R21" s="19"/>
    </row>
    <row r="22" spans="1:18" x14ac:dyDescent="0.2">
      <c r="A22" s="50" t="s">
        <v>38</v>
      </c>
      <c r="B22" s="50"/>
      <c r="C22" s="50" t="s">
        <v>37</v>
      </c>
      <c r="D22" s="56">
        <v>290652</v>
      </c>
      <c r="E22" s="55">
        <v>279798</v>
      </c>
      <c r="F22" s="56">
        <v>265543</v>
      </c>
      <c r="G22" s="56">
        <v>219863</v>
      </c>
      <c r="H22" s="56">
        <v>219462</v>
      </c>
      <c r="I22" s="56">
        <v>221543</v>
      </c>
      <c r="J22" s="60">
        <v>262179</v>
      </c>
      <c r="K22" s="60"/>
      <c r="L22" s="56">
        <v>267695</v>
      </c>
      <c r="M22" s="56">
        <f>SUM(F22:L22)/6</f>
        <v>242714.16666666666</v>
      </c>
      <c r="N22" s="43">
        <f>SUM(L22/D22)*100</f>
        <v>92.101550995692435</v>
      </c>
      <c r="O22" s="43">
        <f>SUM(M22/E22)*100</f>
        <v>86.746212148287924</v>
      </c>
      <c r="P22" s="19"/>
      <c r="Q22" s="19"/>
      <c r="R22" s="19"/>
    </row>
    <row r="23" spans="1:18" x14ac:dyDescent="0.2">
      <c r="A23" s="61" t="s">
        <v>39</v>
      </c>
      <c r="B23" s="62"/>
      <c r="C23" s="63"/>
      <c r="D23" s="43">
        <v>113.5</v>
      </c>
      <c r="E23" s="43">
        <v>104.9</v>
      </c>
      <c r="F23" s="65"/>
      <c r="G23" s="66"/>
      <c r="H23" s="66"/>
      <c r="I23" s="67"/>
      <c r="J23" s="68"/>
      <c r="K23" s="68"/>
      <c r="L23" s="19"/>
      <c r="M23" s="69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70" t="s">
        <v>44</v>
      </c>
      <c r="B26" s="8"/>
      <c r="C26" s="10" t="s">
        <v>45</v>
      </c>
      <c r="D26" s="71" t="s">
        <v>46</v>
      </c>
      <c r="E26" s="70"/>
      <c r="F26" s="70"/>
      <c r="G26" s="72"/>
      <c r="H26" s="70"/>
      <c r="I26" s="8"/>
      <c r="J26" s="73" t="s">
        <v>44</v>
      </c>
      <c r="K26" s="8"/>
      <c r="L26" s="9" t="s">
        <v>45</v>
      </c>
      <c r="M26" s="71" t="s">
        <v>47</v>
      </c>
      <c r="N26" s="70"/>
      <c r="O26" s="70"/>
      <c r="P26" s="71"/>
      <c r="Q26" s="70"/>
      <c r="R26" s="70"/>
    </row>
    <row r="27" spans="1:18" x14ac:dyDescent="0.2">
      <c r="A27" s="74" t="s">
        <v>48</v>
      </c>
      <c r="B27" s="75" t="s">
        <v>49</v>
      </c>
      <c r="C27" s="76"/>
      <c r="D27" s="77" t="s">
        <v>50</v>
      </c>
      <c r="E27" s="77" t="s">
        <v>51</v>
      </c>
      <c r="F27" s="77" t="s">
        <v>52</v>
      </c>
      <c r="G27" s="77" t="s">
        <v>53</v>
      </c>
      <c r="H27" s="77" t="s">
        <v>54</v>
      </c>
      <c r="I27" s="77" t="s">
        <v>55</v>
      </c>
      <c r="J27" s="78" t="s">
        <v>48</v>
      </c>
      <c r="K27" s="75" t="s">
        <v>56</v>
      </c>
      <c r="L27" s="65"/>
      <c r="M27" s="79" t="s">
        <v>50</v>
      </c>
      <c r="N27" s="79" t="s">
        <v>51</v>
      </c>
      <c r="O27" s="79" t="s">
        <v>52</v>
      </c>
      <c r="P27" s="79" t="s">
        <v>53</v>
      </c>
      <c r="Q27" s="79" t="s">
        <v>54</v>
      </c>
      <c r="R27" s="79" t="s">
        <v>55</v>
      </c>
    </row>
    <row r="28" spans="1:18" x14ac:dyDescent="0.2">
      <c r="A28" s="50">
        <v>1</v>
      </c>
      <c r="B28" s="80" t="s">
        <v>57</v>
      </c>
      <c r="C28" s="81"/>
      <c r="D28" s="29">
        <v>101691</v>
      </c>
      <c r="E28" s="29">
        <v>159105</v>
      </c>
      <c r="F28" s="82">
        <v>109247</v>
      </c>
      <c r="G28" s="29">
        <v>99557</v>
      </c>
      <c r="H28" s="83">
        <v>95420</v>
      </c>
      <c r="I28" s="82">
        <v>96674</v>
      </c>
      <c r="J28" s="84">
        <v>1</v>
      </c>
      <c r="K28" s="80" t="s">
        <v>58</v>
      </c>
      <c r="L28" s="81"/>
      <c r="M28" s="29">
        <v>87384</v>
      </c>
      <c r="N28" s="29">
        <v>89457</v>
      </c>
      <c r="O28" s="82">
        <v>92648</v>
      </c>
      <c r="P28" s="29">
        <v>96208</v>
      </c>
      <c r="Q28" s="83">
        <v>93943</v>
      </c>
      <c r="R28" s="29">
        <v>91161</v>
      </c>
    </row>
    <row r="29" spans="1:18" x14ac:dyDescent="0.2">
      <c r="A29" s="50">
        <v>2</v>
      </c>
      <c r="B29" s="80" t="s">
        <v>59</v>
      </c>
      <c r="C29" s="81"/>
      <c r="D29" s="29">
        <v>84517</v>
      </c>
      <c r="E29" s="29">
        <v>89645</v>
      </c>
      <c r="F29" s="82">
        <v>90505</v>
      </c>
      <c r="G29" s="29">
        <v>84921</v>
      </c>
      <c r="H29" s="83">
        <v>86872</v>
      </c>
      <c r="I29" s="82">
        <v>89692</v>
      </c>
      <c r="J29" s="84">
        <v>2</v>
      </c>
      <c r="K29" s="80" t="s">
        <v>59</v>
      </c>
      <c r="L29" s="81"/>
      <c r="M29" s="29">
        <v>88578</v>
      </c>
      <c r="N29" s="29">
        <v>88729</v>
      </c>
      <c r="O29" s="82">
        <v>83051</v>
      </c>
      <c r="P29" s="29">
        <v>76142</v>
      </c>
      <c r="Q29" s="83">
        <v>82511</v>
      </c>
      <c r="R29" s="29">
        <v>87967</v>
      </c>
    </row>
    <row r="30" spans="1:18" x14ac:dyDescent="0.2">
      <c r="A30" s="50">
        <v>3</v>
      </c>
      <c r="B30" s="80" t="s">
        <v>58</v>
      </c>
      <c r="C30" s="81"/>
      <c r="D30" s="29">
        <v>87000</v>
      </c>
      <c r="E30" s="29">
        <v>81124</v>
      </c>
      <c r="F30" s="82">
        <v>85595</v>
      </c>
      <c r="G30" s="29">
        <v>83534</v>
      </c>
      <c r="H30" s="83">
        <v>81158</v>
      </c>
      <c r="I30" s="82">
        <v>76676</v>
      </c>
      <c r="J30" s="84">
        <v>3</v>
      </c>
      <c r="K30" s="80" t="s">
        <v>57</v>
      </c>
      <c r="L30" s="81"/>
      <c r="M30" s="29">
        <v>120474</v>
      </c>
      <c r="N30" s="29">
        <v>73729</v>
      </c>
      <c r="O30" s="82">
        <v>97620</v>
      </c>
      <c r="P30" s="29">
        <v>83829</v>
      </c>
      <c r="Q30" s="83">
        <v>79734</v>
      </c>
      <c r="R30" s="29">
        <v>80195</v>
      </c>
    </row>
    <row r="31" spans="1:18" x14ac:dyDescent="0.2">
      <c r="A31" s="50">
        <v>4</v>
      </c>
      <c r="B31" s="80" t="s">
        <v>60</v>
      </c>
      <c r="C31" s="81"/>
      <c r="D31" s="29">
        <v>77046</v>
      </c>
      <c r="E31" s="29">
        <v>76716</v>
      </c>
      <c r="F31" s="82">
        <v>76793</v>
      </c>
      <c r="G31" s="29">
        <v>73347</v>
      </c>
      <c r="H31" s="83">
        <v>74157</v>
      </c>
      <c r="I31" s="82">
        <v>75545</v>
      </c>
      <c r="J31" s="84">
        <v>4</v>
      </c>
      <c r="K31" s="80" t="s">
        <v>61</v>
      </c>
      <c r="L31" s="81"/>
      <c r="M31" s="29">
        <v>74917</v>
      </c>
      <c r="N31" s="29">
        <v>72744</v>
      </c>
      <c r="O31" s="82">
        <v>64379</v>
      </c>
      <c r="P31" s="29">
        <v>70643</v>
      </c>
      <c r="Q31" s="83">
        <v>68753</v>
      </c>
      <c r="R31" s="29">
        <v>69131</v>
      </c>
    </row>
    <row r="32" spans="1:18" x14ac:dyDescent="0.2">
      <c r="A32" s="50">
        <v>5</v>
      </c>
      <c r="B32" s="80" t="s">
        <v>61</v>
      </c>
      <c r="C32" s="81"/>
      <c r="D32" s="29">
        <v>74183</v>
      </c>
      <c r="E32" s="29">
        <v>71551</v>
      </c>
      <c r="F32" s="82">
        <v>75720</v>
      </c>
      <c r="G32" s="29">
        <v>78130</v>
      </c>
      <c r="H32" s="83">
        <v>78937</v>
      </c>
      <c r="I32" s="82">
        <v>73649</v>
      </c>
      <c r="J32" s="84">
        <v>5</v>
      </c>
      <c r="K32" s="80" t="s">
        <v>62</v>
      </c>
      <c r="L32" s="81"/>
      <c r="M32" s="29">
        <v>65477</v>
      </c>
      <c r="N32" s="29">
        <v>65575</v>
      </c>
      <c r="O32" s="82">
        <v>66009</v>
      </c>
      <c r="P32" s="29">
        <v>62000</v>
      </c>
      <c r="Q32" s="83">
        <v>64807</v>
      </c>
      <c r="R32" s="29">
        <v>63678</v>
      </c>
    </row>
    <row r="33" spans="1:18" x14ac:dyDescent="0.2">
      <c r="A33" s="85" t="s">
        <v>63</v>
      </c>
      <c r="B33" s="86"/>
      <c r="C33" s="87"/>
      <c r="D33" s="29">
        <v>909742</v>
      </c>
      <c r="E33" s="88">
        <v>964193</v>
      </c>
      <c r="F33" s="82">
        <v>924238</v>
      </c>
      <c r="G33" s="29">
        <v>908597</v>
      </c>
      <c r="H33" s="83">
        <v>911327</v>
      </c>
      <c r="I33" s="89">
        <v>911943</v>
      </c>
      <c r="J33" s="90" t="s">
        <v>63</v>
      </c>
      <c r="K33" s="86"/>
      <c r="L33" s="87"/>
      <c r="M33" s="91">
        <v>896298</v>
      </c>
      <c r="N33" s="29">
        <v>854549</v>
      </c>
      <c r="O33" s="29">
        <v>858603</v>
      </c>
      <c r="P33" s="92">
        <v>822564</v>
      </c>
      <c r="Q33" s="38">
        <v>852294</v>
      </c>
      <c r="R33" s="38">
        <v>852483</v>
      </c>
    </row>
    <row r="34" spans="1:18" x14ac:dyDescent="0.2">
      <c r="A34" s="85" t="s">
        <v>64</v>
      </c>
      <c r="B34" s="86"/>
      <c r="C34" s="87"/>
      <c r="D34" s="93">
        <f>D33/M33*100</f>
        <v>101.49994756208314</v>
      </c>
      <c r="E34" s="43">
        <f t="shared" ref="E34:I34" si="0">E33/N33*100</f>
        <v>112.83062761760883</v>
      </c>
      <c r="F34" s="43">
        <f t="shared" si="0"/>
        <v>107.64439444073687</v>
      </c>
      <c r="G34" s="94">
        <f t="shared" si="0"/>
        <v>110.45912536896824</v>
      </c>
      <c r="H34" s="43">
        <f t="shared" si="0"/>
        <v>106.92636578457669</v>
      </c>
      <c r="I34" s="43">
        <f t="shared" si="0"/>
        <v>106.97491914794782</v>
      </c>
      <c r="J34" s="90" t="s">
        <v>64</v>
      </c>
      <c r="K34" s="86"/>
      <c r="L34" s="87"/>
      <c r="M34" s="43">
        <v>106.3</v>
      </c>
      <c r="N34" s="43">
        <v>99.5</v>
      </c>
      <c r="O34" s="43">
        <v>102.9</v>
      </c>
      <c r="P34" s="95">
        <v>97.1</v>
      </c>
      <c r="Q34" s="96">
        <v>101.1</v>
      </c>
      <c r="R34" s="96">
        <v>102</v>
      </c>
    </row>
    <row r="35" spans="1:18" x14ac:dyDescent="0.2">
      <c r="D35" s="97"/>
      <c r="E35" s="97"/>
      <c r="F35" s="97"/>
      <c r="G35" s="97"/>
      <c r="H35" s="97"/>
      <c r="I35" s="97"/>
      <c r="M35" s="97"/>
      <c r="N35" s="97"/>
      <c r="O35" s="97"/>
      <c r="P35" s="97"/>
      <c r="Q35" s="97"/>
      <c r="R35" s="97"/>
    </row>
    <row r="36" spans="1:18" x14ac:dyDescent="0.2">
      <c r="B36" s="98"/>
      <c r="C36" s="99"/>
      <c r="D36" s="100"/>
      <c r="E36" s="100"/>
      <c r="F36" s="100"/>
      <c r="G36" s="101"/>
      <c r="H36" s="101"/>
      <c r="I36" s="101"/>
    </row>
    <row r="37" spans="1:18" x14ac:dyDescent="0.2">
      <c r="B37" s="102"/>
      <c r="C37" s="102"/>
      <c r="D37" s="100"/>
      <c r="E37" s="100"/>
      <c r="F37" s="100"/>
      <c r="G37" s="101"/>
      <c r="H37" s="101"/>
      <c r="I37" s="101"/>
    </row>
    <row r="38" spans="1:18" x14ac:dyDescent="0.2">
      <c r="B38" s="98"/>
      <c r="C38" s="99"/>
      <c r="D38" s="100"/>
      <c r="E38" s="100"/>
      <c r="F38" s="100"/>
      <c r="G38" s="101"/>
      <c r="H38" s="101"/>
      <c r="I38" s="101"/>
    </row>
    <row r="39" spans="1:18" x14ac:dyDescent="0.2">
      <c r="B39" s="101"/>
      <c r="C39" s="101"/>
      <c r="D39" s="103"/>
      <c r="E39" s="103"/>
      <c r="F39" s="103"/>
      <c r="G39" s="103"/>
      <c r="H39" s="103"/>
      <c r="I39" s="103"/>
    </row>
    <row r="40" spans="1:18" x14ac:dyDescent="0.2">
      <c r="B40" s="101"/>
      <c r="C40" s="101"/>
      <c r="D40" s="103"/>
      <c r="E40" s="103"/>
      <c r="F40" s="103"/>
      <c r="G40" s="101"/>
      <c r="H40" s="101"/>
      <c r="I40" s="101"/>
    </row>
    <row r="41" spans="1:18" x14ac:dyDescent="0.2">
      <c r="B41" s="104"/>
      <c r="C41" s="101"/>
      <c r="D41" s="103"/>
      <c r="E41" s="103"/>
      <c r="F41" s="103"/>
    </row>
    <row r="42" spans="1:18" x14ac:dyDescent="0.2">
      <c r="B42" s="101"/>
      <c r="C42" s="101"/>
      <c r="D42" s="101"/>
      <c r="E42" s="101"/>
      <c r="F42" s="101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4"/>
  <pageMargins left="0.19685039370078741" right="0.15748031496062992" top="0.6692913385826772" bottom="0.70866141732283472" header="0.51181102362204722" footer="0.51181102362204722"/>
  <pageSetup paperSize="9" scale="94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zoomScaleNormal="100" zoomScaleSheetLayoutView="100" workbookViewId="0">
      <selection activeCell="E13" sqref="E13"/>
    </sheetView>
  </sheetViews>
  <sheetFormatPr defaultRowHeight="13.2" x14ac:dyDescent="0.2"/>
  <cols>
    <col min="1" max="1" width="2.109375" style="42" customWidth="1"/>
    <col min="2" max="2" width="6.88671875" style="42" customWidth="1"/>
    <col min="3" max="3" width="9" style="42" customWidth="1"/>
    <col min="4" max="4" width="9.77734375" style="42" customWidth="1"/>
    <col min="5" max="5" width="9.77734375" style="42" bestFit="1" customWidth="1"/>
    <col min="6" max="6" width="10" style="42" bestFit="1" customWidth="1"/>
    <col min="7" max="7" width="9.109375" style="42" customWidth="1"/>
    <col min="8" max="8" width="9.6640625" style="42" customWidth="1"/>
    <col min="9" max="9" width="9.109375" style="42" customWidth="1"/>
    <col min="10" max="10" width="2.44140625" style="42" customWidth="1"/>
    <col min="11" max="11" width="7.21875" style="42" customWidth="1"/>
    <col min="12" max="12" width="9.109375" style="42" customWidth="1"/>
    <col min="13" max="13" width="9.88671875" style="42" customWidth="1"/>
    <col min="14" max="14" width="9.44140625" style="42" customWidth="1"/>
    <col min="15" max="15" width="9.77734375" style="42" bestFit="1" customWidth="1"/>
    <col min="16" max="16" width="9.88671875" style="42" bestFit="1" customWidth="1"/>
    <col min="17" max="18" width="9.88671875" style="42" customWidth="1"/>
    <col min="19" max="26" width="8.88671875" style="42"/>
    <col min="27" max="27" width="10.109375" style="42" customWidth="1"/>
    <col min="28" max="30" width="8.88671875" style="42"/>
    <col min="31" max="31" width="10.44140625" style="42" customWidth="1"/>
    <col min="32" max="34" width="8.88671875" style="42"/>
    <col min="35" max="35" width="10.88671875" style="42" customWidth="1"/>
    <col min="36" max="36" width="10.21875" style="42" customWidth="1"/>
    <col min="37" max="38" width="8.88671875" style="42"/>
    <col min="39" max="39" width="10.44140625" style="42" customWidth="1"/>
    <col min="40" max="16384" width="8.88671875" style="42"/>
  </cols>
  <sheetData>
    <row r="1" spans="1:36" ht="21" x14ac:dyDescent="0.25">
      <c r="A1" s="105"/>
      <c r="B1" s="105"/>
      <c r="C1" s="106" t="s">
        <v>65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36" x14ac:dyDescent="0.2">
      <c r="A2" s="105"/>
      <c r="B2" s="105"/>
      <c r="C2" s="108"/>
      <c r="D2" s="109"/>
      <c r="E2" s="109"/>
      <c r="F2" s="109"/>
      <c r="G2" s="109"/>
      <c r="H2" s="105"/>
      <c r="I2" s="105"/>
      <c r="J2" s="105"/>
      <c r="K2" s="105"/>
      <c r="L2" s="105"/>
      <c r="M2" s="105"/>
      <c r="N2" s="105"/>
      <c r="O2" s="110"/>
      <c r="P2" s="110"/>
      <c r="Q2" s="110"/>
      <c r="R2" s="110"/>
    </row>
    <row r="3" spans="1:36" x14ac:dyDescent="0.2">
      <c r="A3" s="105"/>
      <c r="B3" s="105"/>
      <c r="C3" s="105"/>
      <c r="D3" s="105"/>
      <c r="E3" s="105"/>
      <c r="F3" s="105"/>
      <c r="G3" s="105"/>
      <c r="H3" s="105"/>
      <c r="I3" s="105"/>
      <c r="J3" s="110" t="s">
        <v>66</v>
      </c>
      <c r="K3" s="110"/>
      <c r="L3" s="110"/>
      <c r="M3" s="110"/>
      <c r="N3" s="110"/>
      <c r="O3" s="110"/>
      <c r="P3" s="110"/>
      <c r="Q3" s="110"/>
      <c r="R3" s="110"/>
    </row>
    <row r="4" spans="1:36" x14ac:dyDescent="0.2">
      <c r="A4" s="105" t="s">
        <v>67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36" x14ac:dyDescent="0.2">
      <c r="A5" s="111"/>
      <c r="B5" s="112"/>
      <c r="C5" s="113" t="s">
        <v>68</v>
      </c>
      <c r="D5" s="114" t="s">
        <v>69</v>
      </c>
      <c r="E5" s="115"/>
      <c r="F5" s="114" t="s">
        <v>70</v>
      </c>
      <c r="G5" s="115"/>
      <c r="H5" s="114" t="s">
        <v>71</v>
      </c>
      <c r="I5" s="115"/>
      <c r="J5" s="116" t="s">
        <v>9</v>
      </c>
      <c r="K5" s="117"/>
      <c r="L5" s="118"/>
      <c r="M5" s="116" t="s">
        <v>72</v>
      </c>
      <c r="N5" s="118"/>
      <c r="O5" s="105"/>
      <c r="P5" s="105"/>
      <c r="Q5" s="105"/>
      <c r="R5" s="105"/>
    </row>
    <row r="6" spans="1:36" x14ac:dyDescent="0.2">
      <c r="A6" s="119" t="s">
        <v>12</v>
      </c>
      <c r="B6" s="120"/>
      <c r="C6" s="121"/>
      <c r="D6" s="122" t="s">
        <v>13</v>
      </c>
      <c r="E6" s="122" t="s">
        <v>14</v>
      </c>
      <c r="F6" s="122" t="s">
        <v>13</v>
      </c>
      <c r="G6" s="122" t="s">
        <v>14</v>
      </c>
      <c r="H6" s="122" t="s">
        <v>73</v>
      </c>
      <c r="I6" s="122" t="s">
        <v>14</v>
      </c>
      <c r="J6" s="116" t="s">
        <v>13</v>
      </c>
      <c r="K6" s="118"/>
      <c r="L6" s="122" t="s">
        <v>14</v>
      </c>
      <c r="M6" s="122" t="s">
        <v>73</v>
      </c>
      <c r="N6" s="122" t="s">
        <v>14</v>
      </c>
      <c r="O6" s="105"/>
      <c r="P6" s="105"/>
      <c r="Q6" s="105"/>
      <c r="R6" s="105"/>
    </row>
    <row r="7" spans="1:36" x14ac:dyDescent="0.2">
      <c r="A7" s="116" t="s">
        <v>74</v>
      </c>
      <c r="B7" s="117"/>
      <c r="C7" s="118"/>
      <c r="D7" s="123">
        <v>2799557</v>
      </c>
      <c r="E7" s="124">
        <v>72.099999999999994</v>
      </c>
      <c r="F7" s="123">
        <v>624102</v>
      </c>
      <c r="G7" s="124">
        <v>41.2</v>
      </c>
      <c r="H7" s="123">
        <v>2009089</v>
      </c>
      <c r="I7" s="124">
        <v>55.9</v>
      </c>
      <c r="J7" s="125">
        <v>18466</v>
      </c>
      <c r="K7" s="126"/>
      <c r="L7" s="124">
        <v>74.599999999999994</v>
      </c>
      <c r="M7" s="123">
        <v>14335</v>
      </c>
      <c r="N7" s="124">
        <v>64.5</v>
      </c>
      <c r="O7" s="105"/>
      <c r="P7" s="105"/>
      <c r="Q7" s="105"/>
      <c r="R7" s="105"/>
    </row>
    <row r="8" spans="1:36" x14ac:dyDescent="0.2">
      <c r="A8" s="116" t="s">
        <v>75</v>
      </c>
      <c r="B8" s="117"/>
      <c r="C8" s="118"/>
      <c r="D8" s="123">
        <v>2713532</v>
      </c>
      <c r="E8" s="124">
        <v>73.3</v>
      </c>
      <c r="F8" s="123">
        <v>621436</v>
      </c>
      <c r="G8" s="124">
        <v>51.2</v>
      </c>
      <c r="H8" s="123">
        <v>2017528</v>
      </c>
      <c r="I8" s="124">
        <v>53.6</v>
      </c>
      <c r="J8" s="125">
        <v>17656</v>
      </c>
      <c r="K8" s="126"/>
      <c r="L8" s="124">
        <v>72.3</v>
      </c>
      <c r="M8" s="123">
        <v>14335</v>
      </c>
      <c r="N8" s="124">
        <v>69.900000000000006</v>
      </c>
      <c r="O8" s="127"/>
      <c r="P8" s="105"/>
      <c r="Q8" s="105"/>
      <c r="R8" s="105"/>
      <c r="V8" s="128"/>
      <c r="AC8" s="128"/>
      <c r="AJ8" s="128"/>
    </row>
    <row r="9" spans="1:36" x14ac:dyDescent="0.2">
      <c r="A9" s="116" t="s">
        <v>18</v>
      </c>
      <c r="B9" s="117"/>
      <c r="C9" s="118"/>
      <c r="D9" s="129">
        <f>SUM(D7/D8*100)</f>
        <v>103.17022242597471</v>
      </c>
      <c r="E9" s="130" t="s">
        <v>76</v>
      </c>
      <c r="F9" s="129">
        <f>SUM(F7/F8*100)</f>
        <v>100.4290063659009</v>
      </c>
      <c r="G9" s="130" t="s">
        <v>76</v>
      </c>
      <c r="H9" s="129">
        <f>SUM(H7/H8*100)</f>
        <v>99.581715842357582</v>
      </c>
      <c r="I9" s="130" t="s">
        <v>76</v>
      </c>
      <c r="J9" s="131">
        <f>SUM(J7/J8*100)</f>
        <v>104.5876755777073</v>
      </c>
      <c r="K9" s="132" t="e">
        <f>SUM(K7/K8*100)</f>
        <v>#DIV/0!</v>
      </c>
      <c r="L9" s="130"/>
      <c r="M9" s="129">
        <f>SUM(M7/M8*100)</f>
        <v>100</v>
      </c>
      <c r="N9" s="130" t="s">
        <v>76</v>
      </c>
      <c r="O9" s="105"/>
      <c r="P9" s="105"/>
      <c r="Q9" s="105"/>
      <c r="R9" s="105"/>
    </row>
    <row r="10" spans="1:36" x14ac:dyDescent="0.2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pans="1:36" x14ac:dyDescent="0.2">
      <c r="A11" s="105" t="s">
        <v>77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</row>
    <row r="12" spans="1:36" x14ac:dyDescent="0.2">
      <c r="A12" s="111"/>
      <c r="B12" s="112"/>
      <c r="C12" s="113" t="s">
        <v>5</v>
      </c>
      <c r="D12" s="133" t="s">
        <v>20</v>
      </c>
      <c r="E12" s="46" t="s">
        <v>21</v>
      </c>
      <c r="F12" s="45" t="s">
        <v>78</v>
      </c>
      <c r="G12" s="45" t="s">
        <v>79</v>
      </c>
      <c r="H12" s="45" t="s">
        <v>80</v>
      </c>
      <c r="I12" s="45" t="s">
        <v>81</v>
      </c>
      <c r="J12" s="47" t="s">
        <v>26</v>
      </c>
      <c r="K12" s="48"/>
      <c r="L12" s="45" t="s">
        <v>27</v>
      </c>
      <c r="M12" s="46" t="s">
        <v>82</v>
      </c>
      <c r="N12" s="116" t="s">
        <v>83</v>
      </c>
      <c r="O12" s="118"/>
      <c r="P12" s="105"/>
      <c r="Q12" s="105"/>
      <c r="R12" s="105"/>
    </row>
    <row r="13" spans="1:36" x14ac:dyDescent="0.2">
      <c r="A13" s="119" t="s">
        <v>12</v>
      </c>
      <c r="B13" s="120"/>
      <c r="C13" s="134"/>
      <c r="D13" s="135" t="s">
        <v>30</v>
      </c>
      <c r="E13" s="136" t="s">
        <v>31</v>
      </c>
      <c r="F13" s="137"/>
      <c r="G13" s="138"/>
      <c r="H13" s="139"/>
      <c r="I13" s="138"/>
      <c r="J13" s="139"/>
      <c r="K13" s="139"/>
      <c r="L13" s="138" t="s">
        <v>32</v>
      </c>
      <c r="M13" s="138" t="s">
        <v>84</v>
      </c>
      <c r="N13" s="140" t="s">
        <v>34</v>
      </c>
      <c r="O13" s="122" t="s">
        <v>35</v>
      </c>
      <c r="P13" s="105"/>
      <c r="Q13" s="141"/>
      <c r="R13" s="105"/>
    </row>
    <row r="14" spans="1:36" x14ac:dyDescent="0.2">
      <c r="A14" s="111" t="s">
        <v>36</v>
      </c>
      <c r="B14" s="142"/>
      <c r="C14" s="142" t="s">
        <v>37</v>
      </c>
      <c r="D14" s="143">
        <v>1516187</v>
      </c>
      <c r="E14" s="144">
        <v>1533370</v>
      </c>
      <c r="F14" s="145">
        <v>1523727</v>
      </c>
      <c r="G14" s="145">
        <v>1553974</v>
      </c>
      <c r="H14" s="145">
        <v>1742742</v>
      </c>
      <c r="I14" s="143">
        <v>1602141</v>
      </c>
      <c r="J14" s="146">
        <v>1457712</v>
      </c>
      <c r="K14" s="146"/>
      <c r="L14" s="143">
        <v>1614280</v>
      </c>
      <c r="M14" s="143">
        <f>SUM(F14:L14)/6</f>
        <v>1582429.3333333333</v>
      </c>
      <c r="N14" s="147">
        <f>SUM(L14)/D14*100</f>
        <v>106.46971646637256</v>
      </c>
      <c r="O14" s="129">
        <f>SUM(M14/E14*100)</f>
        <v>103.19944523065752</v>
      </c>
      <c r="P14" s="105"/>
      <c r="Q14" s="105"/>
      <c r="R14" s="105"/>
    </row>
    <row r="15" spans="1:36" x14ac:dyDescent="0.2">
      <c r="A15" s="114" t="s">
        <v>38</v>
      </c>
      <c r="B15" s="115"/>
      <c r="C15" s="142" t="s">
        <v>37</v>
      </c>
      <c r="D15" s="143">
        <v>1685430</v>
      </c>
      <c r="E15" s="144">
        <v>1690306</v>
      </c>
      <c r="F15" s="148">
        <v>1708609</v>
      </c>
      <c r="G15" s="143">
        <v>1823119</v>
      </c>
      <c r="H15" s="149">
        <v>1756514</v>
      </c>
      <c r="I15" s="143">
        <v>1738234</v>
      </c>
      <c r="J15" s="146">
        <v>1722978</v>
      </c>
      <c r="K15" s="146"/>
      <c r="L15" s="143">
        <v>1674903</v>
      </c>
      <c r="M15" s="143">
        <f>SUM(F15:L15)/6</f>
        <v>1737392.8333333333</v>
      </c>
      <c r="N15" s="147">
        <f>SUM(L15/D15*100)</f>
        <v>99.375411616026767</v>
      </c>
      <c r="O15" s="129">
        <f>SUM(M15/E15*100)</f>
        <v>102.78569876302474</v>
      </c>
      <c r="P15" s="105"/>
      <c r="Q15" s="105"/>
      <c r="R15" s="105"/>
    </row>
    <row r="16" spans="1:36" x14ac:dyDescent="0.2">
      <c r="A16" s="150" t="s">
        <v>85</v>
      </c>
      <c r="B16" s="151"/>
      <c r="C16" s="152"/>
      <c r="D16" s="129">
        <v>102.3</v>
      </c>
      <c r="E16" s="129">
        <v>98.6</v>
      </c>
      <c r="F16" s="111"/>
      <c r="G16" s="112"/>
      <c r="H16" s="153"/>
      <c r="I16" s="112"/>
      <c r="J16" s="112"/>
      <c r="K16" s="153"/>
      <c r="L16" s="105"/>
      <c r="M16" s="141"/>
      <c r="N16" s="105"/>
      <c r="O16" s="105"/>
      <c r="P16" s="105"/>
      <c r="Q16" s="105"/>
      <c r="R16" s="105"/>
    </row>
    <row r="17" spans="1:18" x14ac:dyDescent="0.2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</row>
    <row r="18" spans="1:18" x14ac:dyDescent="0.2">
      <c r="A18" s="105" t="s">
        <v>86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</row>
    <row r="19" spans="1:18" x14ac:dyDescent="0.2">
      <c r="A19" s="111"/>
      <c r="B19" s="112"/>
      <c r="C19" s="113" t="s">
        <v>5</v>
      </c>
      <c r="D19" s="133" t="s">
        <v>20</v>
      </c>
      <c r="E19" s="46" t="s">
        <v>41</v>
      </c>
      <c r="F19" s="45" t="s">
        <v>78</v>
      </c>
      <c r="G19" s="45" t="s">
        <v>79</v>
      </c>
      <c r="H19" s="45" t="s">
        <v>80</v>
      </c>
      <c r="I19" s="45" t="s">
        <v>81</v>
      </c>
      <c r="J19" s="47" t="s">
        <v>26</v>
      </c>
      <c r="K19" s="48"/>
      <c r="L19" s="45" t="s">
        <v>27</v>
      </c>
      <c r="M19" s="46" t="s">
        <v>82</v>
      </c>
      <c r="N19" s="116" t="s">
        <v>83</v>
      </c>
      <c r="O19" s="118"/>
      <c r="P19" s="105"/>
      <c r="Q19" s="105"/>
      <c r="R19" s="105"/>
    </row>
    <row r="20" spans="1:18" x14ac:dyDescent="0.2">
      <c r="A20" s="137" t="s">
        <v>12</v>
      </c>
      <c r="B20" s="139"/>
      <c r="C20" s="121"/>
      <c r="D20" s="139" t="s">
        <v>30</v>
      </c>
      <c r="E20" s="138" t="s">
        <v>31</v>
      </c>
      <c r="F20" s="139"/>
      <c r="G20" s="138"/>
      <c r="H20" s="138"/>
      <c r="I20" s="139"/>
      <c r="J20" s="137"/>
      <c r="K20" s="121"/>
      <c r="L20" s="139" t="s">
        <v>32</v>
      </c>
      <c r="M20" s="138" t="s">
        <v>84</v>
      </c>
      <c r="N20" s="122" t="s">
        <v>34</v>
      </c>
      <c r="O20" s="154" t="s">
        <v>35</v>
      </c>
      <c r="P20" s="105"/>
      <c r="Q20" s="105"/>
      <c r="R20" s="105"/>
    </row>
    <row r="21" spans="1:18" x14ac:dyDescent="0.2">
      <c r="A21" s="114" t="s">
        <v>36</v>
      </c>
      <c r="B21" s="115"/>
      <c r="C21" s="115" t="s">
        <v>37</v>
      </c>
      <c r="D21" s="144">
        <v>540460</v>
      </c>
      <c r="E21" s="144">
        <v>502365</v>
      </c>
      <c r="F21" s="144">
        <v>506682</v>
      </c>
      <c r="G21" s="144">
        <v>289576</v>
      </c>
      <c r="H21" s="144">
        <v>639817</v>
      </c>
      <c r="I21" s="144">
        <v>501479</v>
      </c>
      <c r="J21" s="155">
        <v>580766</v>
      </c>
      <c r="K21" s="156"/>
      <c r="L21" s="144">
        <v>589897</v>
      </c>
      <c r="M21" s="144">
        <f>SUM(F21:L21)/6</f>
        <v>518036.16666666669</v>
      </c>
      <c r="N21" s="157">
        <f>SUM(L21)/D21*100</f>
        <v>109.14720793398216</v>
      </c>
      <c r="O21" s="157">
        <f>SUM(M21/E21*100)</f>
        <v>103.11947820144051</v>
      </c>
      <c r="P21" s="105"/>
      <c r="Q21" s="105"/>
      <c r="R21" s="105"/>
    </row>
    <row r="22" spans="1:18" x14ac:dyDescent="0.2">
      <c r="A22" s="137" t="s">
        <v>38</v>
      </c>
      <c r="B22" s="121"/>
      <c r="C22" s="121" t="s">
        <v>37</v>
      </c>
      <c r="D22" s="144">
        <v>728486</v>
      </c>
      <c r="E22" s="144">
        <v>781606</v>
      </c>
      <c r="F22" s="144">
        <v>740577</v>
      </c>
      <c r="G22" s="144">
        <v>561129</v>
      </c>
      <c r="H22" s="144">
        <v>656336</v>
      </c>
      <c r="I22" s="144">
        <v>641533</v>
      </c>
      <c r="J22" s="155">
        <v>675714</v>
      </c>
      <c r="K22" s="156"/>
      <c r="L22" s="144">
        <v>745538</v>
      </c>
      <c r="M22" s="144">
        <f>SUM(F22:L22)/6</f>
        <v>670137.83333333337</v>
      </c>
      <c r="N22" s="157">
        <f>SUM(L22)/D22*100</f>
        <v>102.34074505206689</v>
      </c>
      <c r="O22" s="157">
        <f>SUM(M22/E22*100)</f>
        <v>85.738573313579138</v>
      </c>
      <c r="P22" s="105"/>
      <c r="Q22" s="105"/>
      <c r="R22" s="105"/>
    </row>
    <row r="23" spans="1:18" x14ac:dyDescent="0.2">
      <c r="A23" s="116" t="s">
        <v>87</v>
      </c>
      <c r="B23" s="117"/>
      <c r="C23" s="118"/>
      <c r="D23" s="157">
        <v>96.2</v>
      </c>
      <c r="E23" s="129">
        <v>96.1</v>
      </c>
      <c r="F23" s="158"/>
      <c r="G23" s="159"/>
      <c r="H23" s="159"/>
      <c r="I23" s="159"/>
      <c r="J23" s="160"/>
      <c r="K23" s="161"/>
      <c r="L23" s="112"/>
      <c r="M23" s="105"/>
      <c r="N23" s="105"/>
      <c r="O23" s="105"/>
      <c r="P23" s="105"/>
      <c r="Q23" s="105"/>
      <c r="R23" s="105"/>
    </row>
    <row r="24" spans="1:18" x14ac:dyDescent="0.2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  <row r="25" spans="1:18" x14ac:dyDescent="0.2">
      <c r="A25" s="105" t="s">
        <v>88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</row>
    <row r="26" spans="1:18" x14ac:dyDescent="0.2">
      <c r="A26" s="162" t="s">
        <v>89</v>
      </c>
      <c r="B26" s="111"/>
      <c r="C26" s="113" t="s">
        <v>90</v>
      </c>
      <c r="D26" s="72" t="s">
        <v>91</v>
      </c>
      <c r="E26" s="70"/>
      <c r="F26" s="70"/>
      <c r="G26" s="72"/>
      <c r="H26" s="70"/>
      <c r="I26" s="8"/>
      <c r="J26" s="162" t="s">
        <v>89</v>
      </c>
      <c r="K26" s="111"/>
      <c r="L26" s="113" t="s">
        <v>90</v>
      </c>
      <c r="M26" s="71" t="s">
        <v>92</v>
      </c>
      <c r="N26" s="70"/>
      <c r="O26" s="70"/>
      <c r="P26" s="71"/>
      <c r="Q26" s="70"/>
      <c r="R26" s="70"/>
    </row>
    <row r="27" spans="1:18" x14ac:dyDescent="0.2">
      <c r="A27" s="163" t="s">
        <v>48</v>
      </c>
      <c r="B27" s="164" t="s">
        <v>93</v>
      </c>
      <c r="C27" s="134"/>
      <c r="D27" s="77" t="s">
        <v>94</v>
      </c>
      <c r="E27" s="77" t="s">
        <v>51</v>
      </c>
      <c r="F27" s="77" t="s">
        <v>52</v>
      </c>
      <c r="G27" s="77" t="s">
        <v>53</v>
      </c>
      <c r="H27" s="77" t="s">
        <v>54</v>
      </c>
      <c r="I27" s="77" t="s">
        <v>55</v>
      </c>
      <c r="J27" s="163" t="s">
        <v>48</v>
      </c>
      <c r="K27" s="165" t="s">
        <v>95</v>
      </c>
      <c r="L27" s="121"/>
      <c r="M27" s="79" t="s">
        <v>96</v>
      </c>
      <c r="N27" s="79" t="s">
        <v>97</v>
      </c>
      <c r="O27" s="79" t="s">
        <v>98</v>
      </c>
      <c r="P27" s="79" t="s">
        <v>99</v>
      </c>
      <c r="Q27" s="79" t="s">
        <v>100</v>
      </c>
      <c r="R27" s="79" t="s">
        <v>101</v>
      </c>
    </row>
    <row r="28" spans="1:18" x14ac:dyDescent="0.2">
      <c r="A28" s="142">
        <v>1</v>
      </c>
      <c r="B28" s="166" t="s">
        <v>58</v>
      </c>
      <c r="C28" s="167"/>
      <c r="D28" s="123">
        <v>259803</v>
      </c>
      <c r="E28" s="123">
        <v>265907</v>
      </c>
      <c r="F28" s="168">
        <v>264689</v>
      </c>
      <c r="G28" s="123">
        <v>248837</v>
      </c>
      <c r="H28" s="123">
        <v>246450</v>
      </c>
      <c r="I28" s="168">
        <v>230718</v>
      </c>
      <c r="J28" s="142">
        <v>1</v>
      </c>
      <c r="K28" s="166" t="s">
        <v>102</v>
      </c>
      <c r="L28" s="115"/>
      <c r="M28" s="123">
        <v>228394</v>
      </c>
      <c r="N28" s="123">
        <v>191759</v>
      </c>
      <c r="O28" s="123">
        <v>211253</v>
      </c>
      <c r="P28" s="123">
        <v>214758</v>
      </c>
      <c r="Q28" s="123">
        <v>248636</v>
      </c>
      <c r="R28" s="123">
        <v>254861</v>
      </c>
    </row>
    <row r="29" spans="1:18" x14ac:dyDescent="0.2">
      <c r="A29" s="142">
        <v>2</v>
      </c>
      <c r="B29" s="169" t="s">
        <v>102</v>
      </c>
      <c r="C29" s="170"/>
      <c r="D29" s="123">
        <v>214642</v>
      </c>
      <c r="E29" s="123">
        <v>237851</v>
      </c>
      <c r="F29" s="168">
        <v>227933</v>
      </c>
      <c r="G29" s="123">
        <v>223297</v>
      </c>
      <c r="H29" s="123">
        <v>225282</v>
      </c>
      <c r="I29" s="168">
        <v>190570</v>
      </c>
      <c r="J29" s="142">
        <v>2</v>
      </c>
      <c r="K29" s="166" t="s">
        <v>58</v>
      </c>
      <c r="L29" s="171"/>
      <c r="M29" s="123">
        <v>252317</v>
      </c>
      <c r="N29" s="123">
        <v>249510</v>
      </c>
      <c r="O29" s="123">
        <v>245983</v>
      </c>
      <c r="P29" s="123">
        <v>267760</v>
      </c>
      <c r="Q29" s="123">
        <v>256398</v>
      </c>
      <c r="R29" s="123">
        <v>242531</v>
      </c>
    </row>
    <row r="30" spans="1:18" x14ac:dyDescent="0.2">
      <c r="A30" s="142">
        <v>3</v>
      </c>
      <c r="B30" s="169" t="s">
        <v>57</v>
      </c>
      <c r="C30" s="167"/>
      <c r="D30" s="123">
        <v>133218</v>
      </c>
      <c r="E30" s="123">
        <v>189761</v>
      </c>
      <c r="F30" s="168">
        <v>138508</v>
      </c>
      <c r="G30" s="123">
        <v>128881</v>
      </c>
      <c r="H30" s="123">
        <v>124027</v>
      </c>
      <c r="I30" s="168">
        <v>122987</v>
      </c>
      <c r="J30" s="142">
        <v>3</v>
      </c>
      <c r="K30" s="172" t="s">
        <v>59</v>
      </c>
      <c r="L30" s="173"/>
      <c r="M30" s="123">
        <v>114869</v>
      </c>
      <c r="N30" s="123">
        <v>116937</v>
      </c>
      <c r="O30" s="123">
        <v>109525</v>
      </c>
      <c r="P30" s="123">
        <v>103711</v>
      </c>
      <c r="Q30" s="123">
        <v>110125</v>
      </c>
      <c r="R30" s="123">
        <v>115163</v>
      </c>
    </row>
    <row r="31" spans="1:18" x14ac:dyDescent="0.2">
      <c r="A31" s="142">
        <v>4</v>
      </c>
      <c r="B31" s="174" t="s">
        <v>59</v>
      </c>
      <c r="C31" s="175"/>
      <c r="D31" s="123">
        <v>133822</v>
      </c>
      <c r="E31" s="123">
        <v>117493</v>
      </c>
      <c r="F31" s="168">
        <v>119236</v>
      </c>
      <c r="G31" s="123">
        <v>111907</v>
      </c>
      <c r="H31" s="123">
        <v>115086</v>
      </c>
      <c r="I31" s="168">
        <v>118396</v>
      </c>
      <c r="J31" s="142">
        <v>4</v>
      </c>
      <c r="K31" s="169" t="s">
        <v>103</v>
      </c>
      <c r="L31" s="115"/>
      <c r="M31" s="123">
        <v>121114</v>
      </c>
      <c r="N31" s="123">
        <v>122633</v>
      </c>
      <c r="O31" s="123">
        <v>120486</v>
      </c>
      <c r="P31" s="123">
        <v>117855</v>
      </c>
      <c r="Q31" s="123">
        <v>115214</v>
      </c>
      <c r="R31" s="123">
        <v>110157</v>
      </c>
    </row>
    <row r="32" spans="1:18" x14ac:dyDescent="0.2">
      <c r="A32" s="142">
        <v>5</v>
      </c>
      <c r="B32" s="176" t="s">
        <v>103</v>
      </c>
      <c r="C32" s="167"/>
      <c r="D32" s="123">
        <v>112955</v>
      </c>
      <c r="E32" s="123">
        <v>113194</v>
      </c>
      <c r="F32" s="168">
        <v>117450</v>
      </c>
      <c r="G32" s="123">
        <v>113091</v>
      </c>
      <c r="H32" s="123">
        <v>116819</v>
      </c>
      <c r="I32" s="168">
        <v>112556</v>
      </c>
      <c r="J32" s="142">
        <v>5</v>
      </c>
      <c r="K32" s="169" t="s">
        <v>104</v>
      </c>
      <c r="L32" s="177"/>
      <c r="M32" s="123">
        <v>114365</v>
      </c>
      <c r="N32" s="123">
        <v>111744</v>
      </c>
      <c r="O32" s="123">
        <v>102791</v>
      </c>
      <c r="P32" s="123">
        <v>112287</v>
      </c>
      <c r="Q32" s="123">
        <v>116867</v>
      </c>
      <c r="R32" s="123">
        <v>110149</v>
      </c>
    </row>
    <row r="33" spans="1:18" x14ac:dyDescent="0.2">
      <c r="A33" s="116" t="s">
        <v>63</v>
      </c>
      <c r="B33" s="117"/>
      <c r="C33" s="118"/>
      <c r="D33" s="123">
        <v>1708609</v>
      </c>
      <c r="E33" s="123">
        <v>1823119</v>
      </c>
      <c r="F33" s="168">
        <v>1756514</v>
      </c>
      <c r="G33" s="123">
        <v>1738234</v>
      </c>
      <c r="H33" s="123">
        <v>1722978</v>
      </c>
      <c r="I33" s="168">
        <v>1674903</v>
      </c>
      <c r="J33" s="116" t="s">
        <v>63</v>
      </c>
      <c r="K33" s="117"/>
      <c r="L33" s="118"/>
      <c r="M33" s="123">
        <v>1737568</v>
      </c>
      <c r="N33" s="123">
        <v>1667347</v>
      </c>
      <c r="O33" s="123">
        <v>1654714</v>
      </c>
      <c r="P33" s="123">
        <v>1679197</v>
      </c>
      <c r="Q33" s="123">
        <v>1717578</v>
      </c>
      <c r="R33" s="123">
        <v>1685430</v>
      </c>
    </row>
    <row r="34" spans="1:18" x14ac:dyDescent="0.2">
      <c r="A34" s="116" t="s">
        <v>105</v>
      </c>
      <c r="B34" s="117"/>
      <c r="C34" s="118"/>
      <c r="D34" s="129">
        <f t="shared" ref="D34:I34" si="0">D33/M33*100</f>
        <v>98.333360190795418</v>
      </c>
      <c r="E34" s="129">
        <f t="shared" si="0"/>
        <v>109.34250638889205</v>
      </c>
      <c r="F34" s="129">
        <f t="shared" si="0"/>
        <v>106.15212054772003</v>
      </c>
      <c r="G34" s="129">
        <f t="shared" si="0"/>
        <v>103.51578760562342</v>
      </c>
      <c r="H34" s="129">
        <f t="shared" si="0"/>
        <v>100.31439620209387</v>
      </c>
      <c r="I34" s="129">
        <f t="shared" si="0"/>
        <v>99.375411616026767</v>
      </c>
      <c r="J34" s="116" t="s">
        <v>105</v>
      </c>
      <c r="K34" s="117"/>
      <c r="L34" s="118"/>
      <c r="M34" s="129">
        <v>98.7</v>
      </c>
      <c r="N34" s="129">
        <v>97.9</v>
      </c>
      <c r="O34" s="129">
        <v>96.4</v>
      </c>
      <c r="P34" s="178">
        <v>96.4</v>
      </c>
      <c r="Q34" s="178">
        <v>100.4</v>
      </c>
      <c r="R34" s="178">
        <v>102.3</v>
      </c>
    </row>
    <row r="35" spans="1:18" x14ac:dyDescent="0.2">
      <c r="A35" s="179"/>
      <c r="B35" s="179"/>
      <c r="C35" s="179"/>
      <c r="D35" s="180"/>
      <c r="E35" s="180"/>
      <c r="F35" s="180"/>
      <c r="G35" s="180"/>
      <c r="H35" s="180"/>
      <c r="I35" s="180"/>
      <c r="J35" s="179"/>
      <c r="K35" s="179"/>
      <c r="L35" s="179"/>
      <c r="M35" s="181"/>
      <c r="N35" s="181"/>
      <c r="O35" s="181"/>
      <c r="P35" s="181"/>
      <c r="Q35" s="181"/>
      <c r="R35" s="181"/>
    </row>
  </sheetData>
  <mergeCells count="31">
    <mergeCell ref="A23:C23"/>
    <mergeCell ref="J23:K23"/>
    <mergeCell ref="A33:C33"/>
    <mergeCell ref="J33:L33"/>
    <mergeCell ref="A34:C34"/>
    <mergeCell ref="J34:L34"/>
    <mergeCell ref="J15:K15"/>
    <mergeCell ref="A16:C16"/>
    <mergeCell ref="J19:K19"/>
    <mergeCell ref="N19:O19"/>
    <mergeCell ref="J21:K21"/>
    <mergeCell ref="J22:K22"/>
    <mergeCell ref="A9:C9"/>
    <mergeCell ref="J9:K9"/>
    <mergeCell ref="J12:K12"/>
    <mergeCell ref="N12:O12"/>
    <mergeCell ref="A13:B13"/>
    <mergeCell ref="J14:K14"/>
    <mergeCell ref="A6:B6"/>
    <mergeCell ref="J6:K6"/>
    <mergeCell ref="A7:C7"/>
    <mergeCell ref="J7:K7"/>
    <mergeCell ref="A8:C8"/>
    <mergeCell ref="J8:K8"/>
    <mergeCell ref="C1:R1"/>
    <mergeCell ref="D2:E2"/>
    <mergeCell ref="F2:G2"/>
    <mergeCell ref="O2:R2"/>
    <mergeCell ref="J3:R3"/>
    <mergeCell ref="J5:L5"/>
    <mergeCell ref="M5:N5"/>
  </mergeCells>
  <phoneticPr fontId="4"/>
  <pageMargins left="0.23" right="0.2" top="0.73" bottom="0.7" header="0.51200000000000001" footer="0.51200000000000001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福岡県現況２９年６月末</vt:lpstr>
      <vt:lpstr>九・倉庫現況29年6月末</vt:lpstr>
      <vt:lpstr>Sheet1</vt:lpstr>
      <vt:lpstr>Sheet2</vt:lpstr>
      <vt:lpstr>Sheet3</vt:lpstr>
      <vt:lpstr>福岡県現況２９年６月末!Print_Area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2017-09-29T00:09:02Z</dcterms:created>
  <dcterms:modified xsi:type="dcterms:W3CDTF">2017-09-29T00:12:44Z</dcterms:modified>
</cp:coreProperties>
</file>