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firstSheet="55" activeTab="62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<sst xmlns="http://schemas.openxmlformats.org/spreadsheetml/2006/main" count="1771" uniqueCount="101">
  <si>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</si>
  <si>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</si>
  <si>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</si>
  <si>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</si>
  <si>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</si>
  <si>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</si>
  <si>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</si>
  <si>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</si>
  <si>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</si>
  <si>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</si>
  <si>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</si>
  <si>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</si>
  <si>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</si>
  <si>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</si>
  <si>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</si>
  <si>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</si>
  <si>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</si>
  <si>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</si>
  <si>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</si>
  <si>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</si>
  <si>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</si>
  <si>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</si>
  <si>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</si>
  <si>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</si>
  <si>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</si>
  <si>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</si>
  <si>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</si>
  <si>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</si>
  <si>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</si>
  <si>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</si>
  <si>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</si>
  <si>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</si>
  <si>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</si>
  <si>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</si>
  <si>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</si>
  <si>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</si>
  <si>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</si>
  <si>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</si>
  <si>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</si>
  <si>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</si>
  <si>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</si>
  <si>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</si>
  <si>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</si>
  <si>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</si>
  <si>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</si>
  <si>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</si>
  <si>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</si>
  <si>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</si>
  <si>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</si>
  <si>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</si>
  <si>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</si>
  <si>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</si>
  <si>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</si>
  <si>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</si>
  <si>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</si>
  <si>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</si>
  <si>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</si>
  <si>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</si>
  <si>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</si>
  <si>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</si>
  <si>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</si>
  <si>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</si>
  <si>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</si>
  <si>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</si>
  <si>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</si>
  <si>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</si>
  <si>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</si>
  <si>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</si>
  <si>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</si>
  <si>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</si>
  <si>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</si>
  <si>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</si>
  <si>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</si>
  <si>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</si>
  <si>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</si>
  <si>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</si>
  <si>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</si>
  <si>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</si>
  <si>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</si>
  <si>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</si>
  <si>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</si>
  <si>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</si>
  <si>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</si>
  <si>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</si>
  <si>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</si>
  <si>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</si>
  <si>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</si>
  <si>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</si>
  <si>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</si>
  <si>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</si>
  <si>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</si>
  <si>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</si>
  <si>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</si>
  <si>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</si>
  <si>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</si>
  <si>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</si>
  <si>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</si>
  <si>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</si>
  <si>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</si>
  <si>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平成２９年度　第２四半期末現在</t>
  </si>
  <si>
    <t>月報用（平成29年8月末現在）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</si>
</sst>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99</v>
      </c>
      <c r="F5" s="19" t="s">
        <v>17</v>
      </c>
      <c r="G5" s="52" t="s">
        <v>30</v>
      </c>
      <c r="H5" s="52"/>
    </row>
    <row r="6" spans="2:8" ht="22.5" customHeight="1">
      <c r="B6" s="34" t="s">
        <v>100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489339</v>
      </c>
      <c r="E11" s="23">
        <f>SUM(ｱｸﾃｨﾁｬﾚﾝｼﾞ:ﾛｼﾞﾊﾟﾙｴｸｽﾌﾟﾚｽ!E11)</f>
        <v>389698</v>
      </c>
      <c r="F11" s="23">
        <f>SUM(ｱｸﾃｨﾁｬﾚﾝｼﾞ:ﾛｼﾞﾊﾟﾙｴｸｽﾌﾟﾚｽ!F11)</f>
        <v>4468</v>
      </c>
      <c r="G11" s="39">
        <f>SUM(ｱｸﾃｨﾁｬﾚﾝｼﾞ:ﾛｼﾞﾊﾟﾙｴｸｽﾌﾟﾚｽ!G11)</f>
        <v>95173</v>
      </c>
      <c r="H11" s="45">
        <f aca="true" t="shared" si="0" ref="H11:H16">E11/D11</f>
        <v>0.7963763362413379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2314</v>
      </c>
      <c r="H12" s="44">
        <f t="shared" si="0"/>
        <v>0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3351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894</v>
      </c>
      <c r="H16" s="44">
        <f t="shared" si="0"/>
        <v>0.789399293286219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平成２９年度　第２四半期末現在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2373</v>
      </c>
      <c r="F11" s="23">
        <v>0</v>
      </c>
      <c r="G11" s="11">
        <f aca="true" t="shared" si="0" ref="G11:G16">D11-E11-F11</f>
        <v>2838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平成２９年度　第２四半期末現在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平成２９年度　第２四半期末現在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1366</v>
      </c>
      <c r="F11" s="23">
        <v>0</v>
      </c>
      <c r="G11" s="11">
        <f aca="true" t="shared" si="0" ref="G11:G16">D11-E11-F11</f>
        <v>2349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平成２９年度　第２四半期末現在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平成２９年度　第２四半期末現在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平成２９年度　第２四半期末現在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650</v>
      </c>
      <c r="F11" s="23">
        <v>0</v>
      </c>
      <c r="G11" s="11">
        <f aca="true" t="shared" si="0" ref="G11:G16">D11-E11-F11</f>
        <v>143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平成２９年度　第２四半期末現在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平成２９年度　第２四半期末現在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680</v>
      </c>
      <c r="F11" s="23">
        <v>0</v>
      </c>
      <c r="G11" s="11">
        <f aca="true" t="shared" si="0" ref="G11:G16">D11-E11-F11</f>
        <v>2296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ｻﾝﾄﾘｰﾓﾙﾃｨﾝｸﾞ!B5</f>
        <v>平成２９年度　第２四半期末現在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ｻﾝﾄﾘｰﾓﾙﾃｨﾝｸﾞ!B6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698</v>
      </c>
      <c r="F11" s="23">
        <v>0</v>
      </c>
      <c r="G11" s="11">
        <f aca="true" t="shared" si="0" ref="G11:G16">D11-E11-F11</f>
        <v>300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平成２９年度　第２四半期末現在</v>
      </c>
      <c r="F5" s="19" t="s">
        <v>17</v>
      </c>
      <c r="G5" s="64" t="s">
        <v>95</v>
      </c>
      <c r="H5" s="65"/>
    </row>
    <row r="6" spans="2:8" ht="22.5" customHeight="1">
      <c r="B6" s="30" t="str">
        <f>'合計'!B6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395</v>
      </c>
      <c r="F11" s="23">
        <v>0</v>
      </c>
      <c r="G11" s="11">
        <f aca="true" t="shared" si="0" ref="G11:G16">D11-E11-F11</f>
        <v>415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1717</v>
      </c>
      <c r="F11" s="23">
        <v>0</v>
      </c>
      <c r="G11" s="11">
        <f aca="true" t="shared" si="0" ref="G11:G16">D11-E11-F11</f>
        <v>1199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27442</v>
      </c>
      <c r="F11" s="23">
        <v>0</v>
      </c>
      <c r="G11" s="11">
        <f aca="true" t="shared" si="0" ref="G11:G16">D11-E11-F11</f>
        <v>1610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1050</v>
      </c>
      <c r="F11" s="23">
        <v>0</v>
      </c>
      <c r="G11" s="11">
        <f aca="true" t="shared" si="0" ref="G11:G16">D11-E11-F11</f>
        <v>604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4656</v>
      </c>
      <c r="E11" s="22">
        <v>1851</v>
      </c>
      <c r="F11" s="23"/>
      <c r="G11" s="11">
        <f aca="true" t="shared" si="0" ref="G11:G16">D11-E11-F11</f>
        <v>2805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577</v>
      </c>
      <c r="F16" s="25"/>
      <c r="G16" s="12">
        <f t="shared" si="0"/>
        <v>281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平成２９年度　第２四半期末現在</v>
      </c>
      <c r="F5" s="19" t="s">
        <v>17</v>
      </c>
      <c r="G5" s="52" t="s">
        <v>97</v>
      </c>
      <c r="H5" s="52"/>
    </row>
    <row r="6" spans="2:8" ht="22.5" customHeight="1">
      <c r="B6" s="30" t="str">
        <f>'関東物流'!B6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6411</v>
      </c>
      <c r="F11" s="23">
        <v>0</v>
      </c>
      <c r="G11" s="11">
        <f aca="true" t="shared" si="0" ref="G11:G16">D11-E11-F11</f>
        <v>2883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平成２９年度　第２四半期末現在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4883</v>
      </c>
      <c r="F11" s="23">
        <v>0</v>
      </c>
      <c r="G11" s="11">
        <f aca="true" t="shared" si="0" ref="G11:G16">D11-E11-F11</f>
        <v>822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98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2936</v>
      </c>
      <c r="E11" s="22">
        <v>1650</v>
      </c>
      <c r="F11" s="23">
        <v>0</v>
      </c>
      <c r="G11" s="11">
        <f aca="true" t="shared" si="0" ref="G11:G16">D11-E11-F11</f>
        <v>1286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13119</v>
      </c>
      <c r="F11" s="23">
        <v>0</v>
      </c>
      <c r="G11" s="11">
        <f aca="true" t="shared" si="0" ref="G11:G16">D11-E11-F11</f>
        <v>164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6660</v>
      </c>
      <c r="F11" s="23">
        <v>0</v>
      </c>
      <c r="G11" s="11">
        <f aca="true" t="shared" si="0" ref="G11:G16">D11-E11-F11</f>
        <v>1144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2960</v>
      </c>
      <c r="F11" s="23">
        <v>0</v>
      </c>
      <c r="G11" s="11">
        <f aca="true" t="shared" si="0" ref="G11:G16">D11-E11-F11</f>
        <v>130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8823</v>
      </c>
      <c r="F11" s="23">
        <v>0</v>
      </c>
      <c r="G11" s="11">
        <f aca="true" t="shared" si="0" ref="G11:G16">D11-E11-F11</f>
        <v>1830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613</v>
      </c>
      <c r="F16" s="25"/>
      <c r="G16" s="12">
        <f t="shared" si="0"/>
        <v>116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7086</v>
      </c>
      <c r="F11" s="23">
        <v>0</v>
      </c>
      <c r="G11" s="11">
        <f aca="true" t="shared" si="0" ref="G11:G16">D11-E11-F11</f>
        <v>8075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平成２９年度　第２四半期末現在</v>
      </c>
      <c r="F5" s="19" t="s">
        <v>17</v>
      </c>
      <c r="G5" s="64" t="s">
        <v>87</v>
      </c>
      <c r="H5" s="65"/>
    </row>
    <row r="6" spans="2:8" ht="22.5" customHeight="1">
      <c r="B6" s="30" t="str">
        <f>'合計'!B6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35</v>
      </c>
      <c r="F11" s="23">
        <v>0</v>
      </c>
      <c r="G11" s="11">
        <f aca="true" t="shared" si="0" ref="G11:G16">D11-E11-F11</f>
        <v>1345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1821</v>
      </c>
      <c r="F11" s="23">
        <v>0</v>
      </c>
      <c r="G11" s="11">
        <f aca="true" t="shared" si="0" ref="G11:G16">D11-E11-F11</f>
        <v>2955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6348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3729</v>
      </c>
      <c r="F11" s="23">
        <v>637</v>
      </c>
      <c r="G11" s="11">
        <f aca="true" t="shared" si="0" ref="G11:G16">D11-E11-F11</f>
        <v>1371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94284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88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 t="s">
        <v>89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 t="s">
        <v>93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1148</v>
      </c>
      <c r="F11" s="23">
        <v>0</v>
      </c>
      <c r="G11" s="11">
        <f aca="true" t="shared" si="0" ref="G11:G16">D11-E11-F11</f>
        <v>2697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83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平成２９年度　第２四半期末現在</v>
      </c>
      <c r="F5" s="19" t="s">
        <v>17</v>
      </c>
      <c r="G5" s="65" t="s">
        <v>84</v>
      </c>
      <c r="H5" s="65"/>
    </row>
    <row r="6" spans="2:8" ht="22.5" customHeight="1">
      <c r="B6" s="30" t="str">
        <f>'合計'!B6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811</v>
      </c>
      <c r="F11" s="23">
        <v>1134</v>
      </c>
      <c r="G11" s="11">
        <f aca="true" t="shared" si="0" ref="G11:G16">D11-E11-F11</f>
        <v>899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2454</v>
      </c>
      <c r="F11" s="23">
        <v>0</v>
      </c>
      <c r="G11" s="11">
        <f aca="true" t="shared" si="0" ref="G11:G16">D11-E11-F11</f>
        <v>3447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90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 t="s">
        <v>91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3985</v>
      </c>
      <c r="F11" s="23">
        <v>150</v>
      </c>
      <c r="G11" s="11">
        <f aca="true" t="shared" si="0" ref="G11:G16">D11-E11-F11</f>
        <v>450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3968</v>
      </c>
      <c r="F11" s="23">
        <v>0</v>
      </c>
      <c r="G11" s="11">
        <f aca="true" t="shared" si="0" ref="G11:G16">D11-E11-F11</f>
        <v>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92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4752</v>
      </c>
      <c r="F11" s="23">
        <v>0</v>
      </c>
      <c r="G11" s="11">
        <f aca="true" t="shared" si="0" ref="G11:G16">D11-E11-F11</f>
        <v>198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平成２９年度　第２四半期末現在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14769</v>
      </c>
      <c r="F11" s="23">
        <v>0</v>
      </c>
      <c r="G11" s="11">
        <f aca="true" t="shared" si="0" ref="G11:G16">D11-E11-F11</f>
        <v>23613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4097</v>
      </c>
      <c r="F11" s="23">
        <v>0</v>
      </c>
      <c r="G11" s="11">
        <f aca="true" t="shared" si="0" ref="G11:G16">D11-E11-F11</f>
        <v>1693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954</v>
      </c>
      <c r="F11" s="23">
        <v>0</v>
      </c>
      <c r="G11" s="11">
        <f aca="true" t="shared" si="0" ref="G11:G16">D11-E11-F11</f>
        <v>371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1112</v>
      </c>
      <c r="F11" s="23">
        <v>0</v>
      </c>
      <c r="G11" s="11">
        <f aca="true" t="shared" si="0" ref="G11:G16">D11-E11-F11</f>
        <v>1211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月報用（平成29年8月末現在）</v>
      </c>
      <c r="F6" s="20" t="s">
        <v>18</v>
      </c>
      <c r="G6" s="53" t="s">
        <v>82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5770</v>
      </c>
      <c r="F11" s="23">
        <v>2000</v>
      </c>
      <c r="G11" s="11">
        <f aca="true" t="shared" si="0" ref="G11:G16">D11-E11-F11</f>
        <v>1485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平成２９年度　第２四半期末現在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15718</v>
      </c>
      <c r="F11" s="23">
        <v>0</v>
      </c>
      <c r="G11" s="11">
        <f aca="true" t="shared" si="0" ref="G11:G16">D11-E11-F11</f>
        <v>4038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平成２９年度　第２四半期末現在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平成２９年度　第２四半期末現在</v>
      </c>
      <c r="F5" s="19" t="s">
        <v>17</v>
      </c>
      <c r="G5" s="52" t="s">
        <v>85</v>
      </c>
      <c r="H5" s="52"/>
    </row>
    <row r="6" spans="2:8" ht="22.5" customHeight="1">
      <c r="B6" s="30" t="str">
        <f>インターロジ!B6</f>
        <v>月報用（平成29年8月末現在）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650</v>
      </c>
      <c r="F11" s="23">
        <v>0</v>
      </c>
      <c r="G11" s="11">
        <f aca="true" t="shared" si="0" ref="G11:G16">D11-E11-F11</f>
        <v>100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750</v>
      </c>
      <c r="F16" s="25">
        <v>0</v>
      </c>
      <c r="G16" s="12">
        <f t="shared" si="0"/>
        <v>332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2017-09-01T05:56:58Z</cp:lastPrinted>
  <dcterms:created xsi:type="dcterms:W3CDTF">2001-04-12T08:02:15Z</dcterms:created>
  <dcterms:modified xsi:type="dcterms:W3CDTF">2017-10-05T08:27:18Z</dcterms:modified>
  <cp:category/>
  <cp:version/>
  <cp:contentType/>
  <cp:contentStatus/>
</cp:coreProperties>
</file>