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<sst xmlns="http://schemas.openxmlformats.org/spreadsheetml/2006/main" count="41" uniqueCount="33">
  <si>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</si>
  <si>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</si>
  <si>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</si>
  <si>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</si>
  <si>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</si>
  <si>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</si>
  <si>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</si>
  <si>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</si>
  <si>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</si>
  <si>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</si>
  <si>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</si>
  <si>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</si>
  <si>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</si>
  <si>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</si>
  <si>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</si>
  <si>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</si>
  <si>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</si>
  <si>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</si>
  <si>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</si>
  <si>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</si>
  <si>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</si>
  <si>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</si>
  <si>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</si>
  <si>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</si>
  <si>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</si>
  <si>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</si>
  <si>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</si>
  <si>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</si>
  <si>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</si>
  <si>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</si>
  <si>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</si>
  <si>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</si>
  <si>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平成29年11月末現在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</si>
</sst>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38" fontId="44" fillId="0" borderId="10" xfId="48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Border="1" applyAlignment="1">
      <alignment vertical="center"/>
    </xf>
    <xf numFmtId="38" fontId="44" fillId="0" borderId="0" xfId="48" applyFont="1" applyBorder="1" applyAlignment="1">
      <alignment vertical="center"/>
    </xf>
    <xf numFmtId="176" fontId="44" fillId="0" borderId="0" xfId="48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2"/>
      <c r="I4" s="22"/>
      <c r="J4" s="22"/>
      <c r="K4" s="22"/>
      <c r="L4" s="22"/>
      <c r="M4" s="22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1"/>
      <c r="G5" s="2"/>
      <c r="H5" s="22"/>
      <c r="I5" s="22"/>
      <c r="J5" s="22"/>
      <c r="K5" s="22"/>
      <c r="L5" s="22"/>
      <c r="M5" s="22"/>
      <c r="N5" s="50" t="s">
        <v>9</v>
      </c>
      <c r="O5" s="50"/>
      <c r="P5" s="50"/>
    </row>
    <row r="6" spans="14:16" ht="13.5">
      <c r="N6" s="51" t="s">
        <v>12</v>
      </c>
      <c r="O6" s="51"/>
      <c r="P6" s="51"/>
    </row>
    <row r="7" spans="2:17" ht="19.5" customHeight="1">
      <c r="B7" s="37" t="s">
        <v>0</v>
      </c>
      <c r="C7" s="38"/>
      <c r="D7" s="45" t="s">
        <v>14</v>
      </c>
      <c r="E7" s="46"/>
      <c r="F7" s="46"/>
      <c r="G7" s="47"/>
      <c r="H7" s="24"/>
      <c r="I7" s="48" t="s">
        <v>15</v>
      </c>
      <c r="J7" s="45"/>
      <c r="K7" s="45"/>
      <c r="L7" s="49"/>
      <c r="M7" s="25"/>
      <c r="N7" s="48" t="s">
        <v>31</v>
      </c>
      <c r="O7" s="52"/>
      <c r="P7" s="53"/>
      <c r="Q7" s="4"/>
    </row>
    <row r="8" spans="2:17" ht="19.5" customHeight="1">
      <c r="B8" s="39"/>
      <c r="C8" s="40"/>
      <c r="D8" s="32" t="s">
        <v>8</v>
      </c>
      <c r="E8" s="32" t="s">
        <v>17</v>
      </c>
      <c r="F8" s="12" t="s">
        <v>18</v>
      </c>
      <c r="G8" s="32" t="s">
        <v>13</v>
      </c>
      <c r="H8" s="25"/>
      <c r="I8" s="32" t="s">
        <v>1</v>
      </c>
      <c r="J8" s="12" t="s">
        <v>2</v>
      </c>
      <c r="K8" s="31" t="s">
        <v>3</v>
      </c>
      <c r="L8" s="32" t="s">
        <v>4</v>
      </c>
      <c r="M8" s="25"/>
      <c r="N8" s="32" t="s">
        <v>5</v>
      </c>
      <c r="O8" s="32" t="s">
        <v>29</v>
      </c>
      <c r="P8" s="32" t="s">
        <v>30</v>
      </c>
      <c r="Q8" s="6"/>
    </row>
    <row r="9" spans="2:17" ht="31.5" customHeight="1">
      <c r="B9" s="20" t="s">
        <v>21</v>
      </c>
      <c r="C9" s="21"/>
      <c r="D9" s="19" t="s">
        <v>10</v>
      </c>
      <c r="E9" s="7">
        <v>179452</v>
      </c>
      <c r="F9" s="7">
        <v>30709</v>
      </c>
      <c r="G9" s="7">
        <f>E9+F9</f>
        <v>210161</v>
      </c>
      <c r="H9" s="16"/>
      <c r="I9" s="7">
        <v>125795</v>
      </c>
      <c r="J9" s="7">
        <v>2230</v>
      </c>
      <c r="K9" s="7">
        <f>G9-I9-J9</f>
        <v>82136</v>
      </c>
      <c r="L9" s="8">
        <f>(I9+J9)/G9*100</f>
        <v>60.91758223457254</v>
      </c>
      <c r="M9" s="17"/>
      <c r="N9" s="7">
        <v>198867</v>
      </c>
      <c r="O9" s="7">
        <f aca="true" t="shared" si="0" ref="O9:O18">G9-N9</f>
        <v>11294</v>
      </c>
      <c r="P9" s="8">
        <f>G9/N9*100</f>
        <v>105.67917251228207</v>
      </c>
      <c r="Q9" s="9"/>
    </row>
    <row r="10" spans="2:17" ht="31.5" customHeight="1">
      <c r="B10" s="20" t="s">
        <v>22</v>
      </c>
      <c r="C10" s="21"/>
      <c r="D10" s="19" t="s">
        <v>10</v>
      </c>
      <c r="E10" s="7"/>
      <c r="F10" s="7"/>
      <c r="G10" s="7">
        <f aca="true" t="shared" si="1" ref="G10:G18">E10+F10</f>
        <v>0</v>
      </c>
      <c r="H10" s="16"/>
      <c r="I10" s="7"/>
      <c r="J10" s="7"/>
      <c r="K10" s="7"/>
      <c r="L10" s="8"/>
      <c r="M10" s="17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9" t="s">
        <v>10</v>
      </c>
      <c r="E11" s="7"/>
      <c r="F11" s="7"/>
      <c r="G11" s="7">
        <f t="shared" si="1"/>
        <v>0</v>
      </c>
      <c r="H11" s="16"/>
      <c r="I11" s="7"/>
      <c r="J11" s="7"/>
      <c r="K11" s="7"/>
      <c r="L11" s="8"/>
      <c r="M11" s="17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9" t="s">
        <v>10</v>
      </c>
      <c r="E12" s="7">
        <f>SUM(E9:E11)</f>
        <v>179452</v>
      </c>
      <c r="F12" s="7">
        <f>SUM(F9:F11)</f>
        <v>30709</v>
      </c>
      <c r="G12" s="7">
        <f t="shared" si="1"/>
        <v>210161</v>
      </c>
      <c r="H12" s="16"/>
      <c r="I12" s="7">
        <f>SUM(I9:I11)</f>
        <v>125795</v>
      </c>
      <c r="J12" s="7">
        <f>SUM(J9:J11)</f>
        <v>2230</v>
      </c>
      <c r="K12" s="7">
        <f>SUM(K9:K11)</f>
        <v>82136</v>
      </c>
      <c r="L12" s="8">
        <f>(I12+J12)/G12*100</f>
        <v>60.91758223457254</v>
      </c>
      <c r="M12" s="17"/>
      <c r="N12" s="7">
        <v>198867</v>
      </c>
      <c r="O12" s="7">
        <f t="shared" si="0"/>
        <v>11294</v>
      </c>
      <c r="P12" s="8">
        <f>G12/N12*100</f>
        <v>105.67917251228207</v>
      </c>
      <c r="Q12" s="9"/>
    </row>
    <row r="13" spans="2:17" ht="3" customHeight="1">
      <c r="B13" s="26"/>
      <c r="C13" s="15"/>
      <c r="D13" s="15"/>
      <c r="E13" s="16"/>
      <c r="F13" s="16"/>
      <c r="G13" s="27"/>
      <c r="H13" s="16"/>
      <c r="I13" s="29"/>
      <c r="J13" s="16"/>
      <c r="K13" s="16"/>
      <c r="L13" s="8"/>
      <c r="M13" s="17"/>
      <c r="N13" s="29"/>
      <c r="O13" s="16"/>
      <c r="P13" s="30"/>
      <c r="Q13" s="16"/>
    </row>
    <row r="14" spans="2:22" ht="31.5" customHeight="1">
      <c r="B14" s="35" t="s">
        <v>25</v>
      </c>
      <c r="C14" s="44"/>
      <c r="D14" s="19" t="s">
        <v>10</v>
      </c>
      <c r="E14" s="7">
        <v>2932</v>
      </c>
      <c r="F14" s="7"/>
      <c r="G14" s="7">
        <f t="shared" si="1"/>
        <v>2932</v>
      </c>
      <c r="H14" s="16"/>
      <c r="I14" s="7">
        <v>2932</v>
      </c>
      <c r="J14" s="10"/>
      <c r="K14" s="7">
        <f>G14-I14-J14</f>
        <v>0</v>
      </c>
      <c r="L14" s="8">
        <f>(I14+J14)/G14*100</f>
        <v>100</v>
      </c>
      <c r="M14" s="17"/>
      <c r="N14" s="7">
        <v>2932</v>
      </c>
      <c r="O14" s="7">
        <f t="shared" si="0"/>
        <v>0</v>
      </c>
      <c r="P14" s="8">
        <f>G14/N14*100</f>
        <v>100</v>
      </c>
      <c r="Q14" s="9"/>
      <c r="V14" s="33"/>
    </row>
    <row r="15" spans="2:17" ht="31.5" customHeight="1">
      <c r="B15" s="13" t="s">
        <v>6</v>
      </c>
      <c r="C15" s="23" t="s">
        <v>19</v>
      </c>
      <c r="D15" s="19" t="s">
        <v>10</v>
      </c>
      <c r="E15" s="7">
        <v>4163</v>
      </c>
      <c r="F15" s="7"/>
      <c r="G15" s="7">
        <f t="shared" si="1"/>
        <v>4163</v>
      </c>
      <c r="H15" s="16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7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4" t="s">
        <v>7</v>
      </c>
      <c r="C16" s="23" t="s">
        <v>20</v>
      </c>
      <c r="D16" s="5" t="s">
        <v>11</v>
      </c>
      <c r="E16" s="7"/>
      <c r="F16" s="7"/>
      <c r="G16" s="7"/>
      <c r="H16" s="16"/>
      <c r="I16" s="7"/>
      <c r="J16" s="7"/>
      <c r="K16" s="7">
        <f>G16-I16-J16</f>
        <v>0</v>
      </c>
      <c r="L16" s="8"/>
      <c r="M16" s="17"/>
      <c r="N16" s="7"/>
      <c r="O16" s="7"/>
      <c r="P16" s="8"/>
      <c r="Q16" s="9"/>
    </row>
    <row r="17" spans="2:17" ht="3" customHeight="1">
      <c r="B17" s="28"/>
      <c r="C17" s="18"/>
      <c r="D17" s="18"/>
      <c r="E17" s="16"/>
      <c r="F17" s="16"/>
      <c r="G17" s="27"/>
      <c r="H17" s="16"/>
      <c r="I17" s="29"/>
      <c r="J17" s="16"/>
      <c r="K17" s="16"/>
      <c r="L17" s="8"/>
      <c r="M17" s="17"/>
      <c r="N17" s="29"/>
      <c r="O17" s="16"/>
      <c r="P17" s="30"/>
      <c r="Q17" s="16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6"/>
      <c r="I18" s="7">
        <v>500</v>
      </c>
      <c r="J18" s="7">
        <v>500</v>
      </c>
      <c r="K18" s="7">
        <f>G18-I18-J18</f>
        <v>822</v>
      </c>
      <c r="L18" s="8">
        <f>(I18+J18)/G18*100</f>
        <v>54.88474204171241</v>
      </c>
      <c r="M18" s="17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9" t="s">
        <v>10</v>
      </c>
      <c r="E19" s="7"/>
      <c r="F19" s="7"/>
      <c r="G19" s="7"/>
      <c r="H19" s="16"/>
      <c r="I19" s="7"/>
      <c r="J19" s="7"/>
      <c r="K19" s="7"/>
      <c r="L19" s="8"/>
      <c r="M19" s="17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6"/>
      <c r="I20" s="7"/>
      <c r="J20" s="7"/>
      <c r="K20" s="7"/>
      <c r="L20" s="8"/>
      <c r="M20" s="17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2017-12-13T01:38:22Z</dcterms:modified>
  <cp:category/>
  <cp:version/>
  <cp:contentType/>
  <cp:contentStatus/>
</cp:coreProperties>
</file>