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activeTab="0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センコー" sheetId="31" r:id="rId31"/>
    <sheet name="第一倉庫" sheetId="32" r:id="rId32"/>
    <sheet name="髙野商運" sheetId="33" r:id="rId33"/>
    <sheet name="塚本商会" sheetId="34" r:id="rId34"/>
    <sheet name="月島倉庫" sheetId="35" r:id="rId35"/>
    <sheet name="勅使川原製麦所" sheetId="36" r:id="rId36"/>
    <sheet name="ﾄｰｾﾛ・ﾛｼﾞｽﾃｨｸｽ" sheetId="37" r:id="rId37"/>
    <sheet name="東陽倉庫" sheetId="38" r:id="rId38"/>
    <sheet name="栃木県北通運" sheetId="39" r:id="rId39"/>
    <sheet name="栃木倉庫" sheetId="40" r:id="rId40"/>
    <sheet name="栃南通運" sheetId="41" r:id="rId41"/>
    <sheet name="外池荘五郎商店" sheetId="42" r:id="rId42"/>
    <sheet name="日新" sheetId="43" r:id="rId43"/>
    <sheet name="日通商事LS" sheetId="44" r:id="rId44"/>
    <sheet name="日本梱包運輸倉庫" sheetId="45" r:id="rId45"/>
    <sheet name="日本通運" sheetId="46" r:id="rId46"/>
    <sheet name="日本引越センター" sheetId="47" r:id="rId47"/>
    <sheet name="芳賀商事" sheetId="48" r:id="rId48"/>
    <sheet name="芳賀通運" sheetId="49" r:id="rId49"/>
    <sheet name="林工業所" sheetId="50" r:id="rId50"/>
    <sheet name="東両毛通運" sheetId="51" r:id="rId51"/>
    <sheet name="藤　運輸" sheetId="52" r:id="rId52"/>
    <sheet name="不二ロジカーゴ" sheetId="53" r:id="rId53"/>
    <sheet name="古河物流" sheetId="54" r:id="rId54"/>
    <sheet name="堀江ソーケン" sheetId="55" r:id="rId55"/>
    <sheet name="ホンダ運送" sheetId="56" r:id="rId56"/>
    <sheet name="増山貨物自動車" sheetId="57" r:id="rId57"/>
    <sheet name="丸全昭和運輸" sheetId="58" r:id="rId58"/>
    <sheet name="丸栃物産" sheetId="59" r:id="rId59"/>
    <sheet name="鈴与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  <sheet name="Sheet1" sheetId="65" r:id="rId65"/>
    <sheet name="Sheet2" sheetId="66" r:id="rId66"/>
    <sheet name="Sheet3" sheetId="67" r:id="rId67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0">'センコー'!$B$2:$H$23</definedName>
    <definedName name="_xlnm.Print_Area" localSheetId="36">'ﾄｰｾﾛ・ﾛｼﾞｽﾃｨｸｽ'!$B$2:$H$23</definedName>
    <definedName name="_xlnm.Print_Area" localSheetId="55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1">'外池荘五郎商店'!$B$2:$H$23</definedName>
    <definedName name="_xlnm.Print_Area" localSheetId="16">'関東物流'!$B$2:$H$23</definedName>
    <definedName name="_xlnm.Print_Area" localSheetId="57">'丸全昭和運輸'!$B$2:$H$23</definedName>
    <definedName name="_xlnm.Print_Area" localSheetId="58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4">'月島倉庫'!$B$2:$H$23</definedName>
    <definedName name="_xlnm.Print_Area" localSheetId="53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6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1">'第一倉庫'!$B$2:$H$23</definedName>
    <definedName name="_xlnm.Print_Area" localSheetId="2">'池田興業'!$B$2:$H$23</definedName>
    <definedName name="_xlnm.Print_Area" localSheetId="35">'勅使川原製麦所'!$B$2:$H$23</definedName>
    <definedName name="_xlnm.Print_Area" localSheetId="33">'塚本商会'!$B$2:$H$23</definedName>
    <definedName name="_xlnm.Print_Area" localSheetId="37">'東陽倉庫'!$B$2:$H$23</definedName>
    <definedName name="_xlnm.Print_Area" localSheetId="50">'東両毛通運'!$B$2:$H$23</definedName>
    <definedName name="_xlnm.Print_Area" localSheetId="51">'藤　運輸'!$B$2:$H$23</definedName>
    <definedName name="_xlnm.Print_Area" localSheetId="40">'栃南通運'!$B$2:$H$23</definedName>
    <definedName name="_xlnm.Print_Area" localSheetId="38">'栃木県北通運'!$B$2:$H$23</definedName>
    <definedName name="_xlnm.Print_Area" localSheetId="39">'栃木倉庫'!$B$2:$H$23</definedName>
    <definedName name="_xlnm.Print_Area" localSheetId="42">'日新'!$B$2:$H$23</definedName>
    <definedName name="_xlnm.Print_Area" localSheetId="43">'日通商事LS'!$B$2:$H$23</definedName>
    <definedName name="_xlnm.Print_Area" localSheetId="46">'日本引越センター'!$B$2:$H$23</definedName>
    <definedName name="_xlnm.Print_Area" localSheetId="44">'日本梱包運輸倉庫'!$B$2:$H$23</definedName>
    <definedName name="_xlnm.Print_Area" localSheetId="45">'日本通運'!$B$2:$H$23</definedName>
    <definedName name="_xlnm.Print_Area" localSheetId="52">'不二ロジカーゴ'!$B$2:$H$23</definedName>
    <definedName name="_xlnm.Print_Area" localSheetId="47">'芳賀商事'!$B$2:$H$23</definedName>
    <definedName name="_xlnm.Print_Area" localSheetId="48">'芳賀通運'!$B$2:$H$23</definedName>
    <definedName name="_xlnm.Print_Area" localSheetId="17">'北関東運輸'!$B$2:$H$23</definedName>
    <definedName name="_xlnm.Print_Area" localSheetId="54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49">'林工業所'!$B$2:$H$23</definedName>
    <definedName name="_xlnm.Print_Area" localSheetId="59">'鈴与'!$B$2:$H$23</definedName>
    <definedName name="_xlnm.Print_Area" localSheetId="28">'澁澤倉庫'!$B$2:$H$23</definedName>
    <definedName name="_xlnm.Print_Area" localSheetId="32">'髙野商運'!$B$2:$H$23</definedName>
  </definedNames>
  <calcPr fullCalcOnLoad="1"/>
</workbook>
</file>

<file path=xl/sharedStrings.xml><?xml version="1.0" encoding="utf-8"?>
<sst xmlns="http://schemas.openxmlformats.org/spreadsheetml/2006/main" count="1799" uniqueCount="101">
  <si>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</si>
  <si>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</si>
  <si>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</si>
  <si>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</si>
  <si>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</si>
  <si>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</si>
  <si>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</si>
  <si>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</si>
  <si>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</si>
  <si>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</si>
  <si>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</si>
  <si>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</si>
  <si>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</si>
  <si>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</si>
  <si>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</si>
  <si>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</si>
  <si>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</si>
  <si>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</si>
  <si>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</si>
  <si>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</si>
  <si>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</si>
  <si>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</si>
  <si>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</si>
  <si>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</si>
  <si>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</si>
  <si>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</si>
  <si>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</si>
  <si>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</si>
  <si>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</si>
  <si>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</si>
  <si>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</si>
  <si>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</si>
  <si>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</si>
  <si>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</si>
  <si>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</si>
  <si>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</si>
  <si>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</si>
  <si>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</si>
  <si>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</si>
  <si>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</si>
  <si>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</si>
  <si>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</si>
  <si>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</si>
  <si>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</si>
  <si>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</si>
  <si>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</si>
  <si>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</si>
  <si>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</si>
  <si>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</si>
  <si>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</si>
  <si>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</si>
  <si>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</si>
  <si>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</si>
  <si>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</si>
  <si>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</si>
  <si>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</si>
  <si>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</si>
  <si>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</si>
  <si>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</si>
  <si>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</si>
  <si>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</si>
  <si>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</si>
  <si>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</si>
  <si>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</si>
  <si>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</si>
  <si>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</si>
  <si>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</si>
  <si>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</si>
  <si>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</si>
  <si>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</si>
  <si>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</si>
  <si>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</si>
  <si>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</si>
  <si>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</si>
  <si>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</si>
  <si>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</si>
  <si>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</si>
  <si>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</si>
  <si>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</si>
  <si>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</si>
  <si>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</si>
  <si>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</si>
  <si>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</si>
  <si>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</si>
  <si>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</si>
  <si>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</si>
  <si>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</si>
  <si>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</si>
  <si>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</si>
  <si>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</si>
  <si>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</si>
  <si>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</si>
  <si>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</si>
  <si>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</si>
  <si>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</si>
  <si>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</si>
  <si>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</si>
  <si>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平成30年度　第1四半期末現在</t>
  </si>
  <si>
    <t>月報用（平成30年9月末現在）</t>
  </si>
  <si>
    <t>鈴与㈱</t>
  </si>
  <si>
    <t>芳賀物流センター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</si>
</sst>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styles" Target="styles.xml" /><Relationship Id="rId69" Type="http://schemas.openxmlformats.org/officeDocument/2006/relationships/sharedStrings" Target="sharedStrings.xml" /><Relationship Id="rId7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">
        <v>97</v>
      </c>
      <c r="F5" s="19" t="s">
        <v>17</v>
      </c>
      <c r="G5" s="62" t="s">
        <v>30</v>
      </c>
      <c r="H5" s="62"/>
    </row>
    <row r="6" spans="2:8" ht="22.5" customHeight="1">
      <c r="B6" s="34" t="s">
        <v>98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58" t="s">
        <v>10</v>
      </c>
      <c r="F9" s="58"/>
      <c r="G9" s="58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0" t="s">
        <v>20</v>
      </c>
      <c r="C11" s="61"/>
      <c r="D11" s="38">
        <f>SUM(ｱｸﾃｨﾁｬﾚﾝｼﾞ:ﾛｼﾞﾊﾟﾙｴｸｽﾌﾟﾚｽ!D11)</f>
        <v>503329</v>
      </c>
      <c r="E11" s="23">
        <f>SUM(ｱｸﾃｨﾁｬﾚﾝｼﾞ:ﾛｼﾞﾊﾟﾙｴｸｽﾌﾟﾚｽ!E11)</f>
        <v>404552</v>
      </c>
      <c r="F11" s="23">
        <f>SUM(ｱｸﾃｨﾁｬﾚﾝｼﾞ:ﾛｼﾞﾊﾟﾙｴｸｽﾌﾟﾚｽ!F11)</f>
        <v>4865</v>
      </c>
      <c r="G11" s="39">
        <f>SUM(ｱｸﾃｨﾁｬﾚﾝｼﾞ:ﾛｼﾞﾊﾟﾙｴｸｽﾌﾟﾚｽ!G11)</f>
        <v>93912</v>
      </c>
      <c r="H11" s="45">
        <f aca="true" t="shared" si="0" ref="H11:H16">E11/D11</f>
        <v>0.8037526150887392</v>
      </c>
    </row>
    <row r="12" spans="2:8" ht="22.5" customHeight="1">
      <c r="B12" s="50" t="s">
        <v>12</v>
      </c>
      <c r="C12" s="51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0" t="s">
        <v>13</v>
      </c>
      <c r="C13" s="51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 t="e">
        <f t="shared" si="0"/>
        <v>#DIV/0!</v>
      </c>
    </row>
    <row r="14" spans="2:8" ht="22.5" customHeight="1">
      <c r="B14" s="50" t="s">
        <v>0</v>
      </c>
      <c r="C14" s="51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 t="e">
        <f t="shared" si="0"/>
        <v>#DIV/0!</v>
      </c>
    </row>
    <row r="15" spans="2:8" ht="22.5" customHeight="1">
      <c r="B15" s="56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 t="e">
        <f t="shared" si="0"/>
        <v>#DIV/0!</v>
      </c>
    </row>
    <row r="16" spans="2:8" ht="22.5" customHeight="1">
      <c r="B16" s="57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3677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568</v>
      </c>
      <c r="H16" s="44">
        <f t="shared" si="0"/>
        <v>0.8661955241460542</v>
      </c>
    </row>
    <row r="17" spans="2:8" ht="22.5" customHeight="1">
      <c r="B17" s="52" t="s">
        <v>14</v>
      </c>
      <c r="C17" s="53"/>
      <c r="D17" s="48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6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13"/>
    </row>
    <row r="18" spans="2:8" ht="22.5" customHeight="1" thickBot="1">
      <c r="B18" s="54"/>
      <c r="C18" s="55"/>
      <c r="D18" s="49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7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'植竹虎太商店'!B5</f>
        <v>平成30年度　第1四半期末現在</v>
      </c>
      <c r="F5" s="19" t="s">
        <v>17</v>
      </c>
      <c r="G5" s="62" t="s">
        <v>35</v>
      </c>
      <c r="H5" s="62"/>
    </row>
    <row r="6" spans="2:8" ht="22.5" customHeight="1">
      <c r="B6" s="30" t="str">
        <f>'植竹虎太商店'!B6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5211</v>
      </c>
      <c r="E11" s="22">
        <v>2907</v>
      </c>
      <c r="F11" s="23">
        <v>0</v>
      </c>
      <c r="G11" s="11">
        <f aca="true" t="shared" si="0" ref="G11:G16">D11-E11-F11</f>
        <v>2304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'大阪大松運輸'!B5</f>
        <v>平成30年度　第1四半期末現在</v>
      </c>
      <c r="F5" s="19" t="s">
        <v>17</v>
      </c>
      <c r="G5" s="62" t="s">
        <v>36</v>
      </c>
      <c r="H5" s="62"/>
    </row>
    <row r="6" spans="2:8" ht="22.5" customHeight="1">
      <c r="B6" s="30" t="str">
        <f>'大阪大松運輸'!B6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7267</v>
      </c>
      <c r="E11" s="22">
        <v>5481</v>
      </c>
      <c r="F11" s="23">
        <v>148</v>
      </c>
      <c r="G11" s="11">
        <f aca="true" t="shared" si="0" ref="G11:G16">D11-E11-F11</f>
        <v>1638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'大坂屋運送'!B5</f>
        <v>平成30年度　第1四半期末現在</v>
      </c>
      <c r="F5" s="19" t="s">
        <v>17</v>
      </c>
      <c r="G5" s="62" t="s">
        <v>37</v>
      </c>
      <c r="H5" s="62"/>
    </row>
    <row r="6" spans="2:8" ht="22.5" customHeight="1">
      <c r="B6" s="30" t="str">
        <f>'大坂屋運送'!B6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3715</v>
      </c>
      <c r="E11" s="22">
        <v>1932</v>
      </c>
      <c r="F11" s="23">
        <v>0</v>
      </c>
      <c r="G11" s="11">
        <f aca="true" t="shared" si="0" ref="G11:G16">D11-E11-F11</f>
        <v>1783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'大宮倉庫'!B5</f>
        <v>平成30年度　第1四半期末現在</v>
      </c>
      <c r="F5" s="19" t="s">
        <v>17</v>
      </c>
      <c r="G5" s="62" t="s">
        <v>38</v>
      </c>
      <c r="H5" s="62"/>
    </row>
    <row r="6" spans="2:8" ht="22.5" customHeight="1">
      <c r="B6" s="30" t="str">
        <f>'大宮倉庫'!B6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'大谷通運'!B5</f>
        <v>平成30年度　第1四半期末現在</v>
      </c>
      <c r="F5" s="19" t="s">
        <v>17</v>
      </c>
      <c r="G5" s="62" t="s">
        <v>39</v>
      </c>
      <c r="H5" s="62"/>
    </row>
    <row r="6" spans="2:8" ht="22.5" customHeight="1">
      <c r="B6" s="30" t="str">
        <f>'大谷通運'!B6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40</v>
      </c>
      <c r="H5" s="62"/>
    </row>
    <row r="6" spans="2:8" ht="22.5" customHeight="1">
      <c r="B6" s="30" t="str">
        <f>カトーレック!B6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793</v>
      </c>
      <c r="E11" s="22">
        <v>631</v>
      </c>
      <c r="F11" s="23">
        <v>0</v>
      </c>
      <c r="G11" s="11">
        <f aca="true" t="shared" si="0" ref="G11:G16">D11-E11-F11</f>
        <v>162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E19" sqref="E1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カトーレック!B5</f>
        <v>平成30年度　第1四半期末現在</v>
      </c>
      <c r="F5" s="19" t="s">
        <v>17</v>
      </c>
      <c r="G5" s="62" t="s">
        <v>41</v>
      </c>
      <c r="H5" s="62"/>
    </row>
    <row r="6" spans="2:8" ht="22.5" customHeight="1">
      <c r="B6" s="30" t="str">
        <f>カトーレック!B6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ｶﾝﾀﾞｺｰﾎﾟﾚｰｼｮﾝ!B5</f>
        <v>平成30年度　第1四半期末現在</v>
      </c>
      <c r="F5" s="19" t="s">
        <v>17</v>
      </c>
      <c r="G5" s="62" t="s">
        <v>42</v>
      </c>
      <c r="H5" s="62"/>
    </row>
    <row r="6" spans="2:8" ht="22.5" customHeight="1">
      <c r="B6" s="30" t="str">
        <f>ｶﾝﾀﾞｺｰﾎﾟﾚｰｼｮﾝ!B6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2976</v>
      </c>
      <c r="E11" s="22">
        <v>2576</v>
      </c>
      <c r="F11" s="23">
        <v>0</v>
      </c>
      <c r="G11" s="11">
        <f aca="true" t="shared" si="0" ref="G11:G16">D11-E11-F11</f>
        <v>400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ｻﾝﾄﾘｰﾓﾙﾃｨﾝｸﾞ!B5</f>
        <v>平成30年度　第1四半期末現在</v>
      </c>
      <c r="F5" s="19" t="s">
        <v>17</v>
      </c>
      <c r="G5" s="62" t="s">
        <v>43</v>
      </c>
      <c r="H5" s="62"/>
    </row>
    <row r="6" spans="2:8" ht="22.5" customHeight="1">
      <c r="B6" s="30" t="str">
        <f>ｻﾝﾄﾘｰﾓﾙﾃｨﾝｸﾞ!B6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998</v>
      </c>
      <c r="E11" s="22">
        <v>595</v>
      </c>
      <c r="F11" s="23">
        <v>0</v>
      </c>
      <c r="G11" s="11">
        <f aca="true" t="shared" si="0" ref="G11:G16">D11-E11-F11</f>
        <v>403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44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93</v>
      </c>
      <c r="H5" s="74"/>
    </row>
    <row r="6" spans="2:8" ht="22.5" customHeight="1">
      <c r="B6" s="30" t="str">
        <f>'合計'!B6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810</v>
      </c>
      <c r="E11" s="22">
        <v>180</v>
      </c>
      <c r="F11" s="23">
        <v>0</v>
      </c>
      <c r="G11" s="11">
        <f aca="true" t="shared" si="0" ref="G11:G16">D11-E11-F11</f>
        <v>630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45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2751</v>
      </c>
      <c r="E11" s="22">
        <v>2584</v>
      </c>
      <c r="F11" s="23">
        <v>0</v>
      </c>
      <c r="G11" s="11">
        <f aca="true" t="shared" si="0" ref="G11:G16">D11-E11-F11</f>
        <v>167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J16" sqref="J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47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996</v>
      </c>
      <c r="E11" s="22">
        <v>990</v>
      </c>
      <c r="F11" s="23">
        <v>0</v>
      </c>
      <c r="G11" s="11">
        <f aca="true" t="shared" si="0" ref="G11:G16">D11-E11-F11</f>
        <v>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48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6" sqref="I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49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29052</v>
      </c>
      <c r="E11" s="22">
        <v>27617</v>
      </c>
      <c r="F11" s="23">
        <v>0</v>
      </c>
      <c r="G11" s="11">
        <f aca="true" t="shared" si="0" ref="G11:G16">D11-E11-F11</f>
        <v>1435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7"/>
      <c r="C16" s="17" t="s">
        <v>3</v>
      </c>
      <c r="D16" s="22">
        <v>1426</v>
      </c>
      <c r="E16" s="22">
        <v>1261</v>
      </c>
      <c r="F16" s="23">
        <v>0</v>
      </c>
      <c r="G16" s="12">
        <f t="shared" si="0"/>
        <v>165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50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51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1654</v>
      </c>
      <c r="E11" s="22">
        <v>1000</v>
      </c>
      <c r="F11" s="23">
        <v>0</v>
      </c>
      <c r="G11" s="11">
        <f aca="true" t="shared" si="0" ref="G11:G16">D11-E11-F11</f>
        <v>654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I16" sqref="I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52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6420</v>
      </c>
      <c r="E11" s="22">
        <v>5260</v>
      </c>
      <c r="F11" s="23"/>
      <c r="G11" s="11">
        <f aca="true" t="shared" si="0" ref="G11:G16">D11-E11-F11</f>
        <v>1160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2314</v>
      </c>
      <c r="E12" s="24">
        <v>0</v>
      </c>
      <c r="F12" s="25"/>
      <c r="G12" s="12">
        <f t="shared" si="0"/>
        <v>2314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858</v>
      </c>
      <c r="E16" s="24">
        <v>846</v>
      </c>
      <c r="F16" s="25"/>
      <c r="G16" s="12">
        <f t="shared" si="0"/>
        <v>12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6" sqref="F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'関東物流'!B5</f>
        <v>平成30年度　第1四半期末現在</v>
      </c>
      <c r="F5" s="19" t="s">
        <v>17</v>
      </c>
      <c r="G5" s="62" t="s">
        <v>95</v>
      </c>
      <c r="H5" s="62"/>
    </row>
    <row r="6" spans="2:8" ht="22.5" customHeight="1">
      <c r="B6" s="30" t="str">
        <f>'関東物流'!B6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9294</v>
      </c>
      <c r="E11" s="22">
        <v>6177</v>
      </c>
      <c r="F11" s="23">
        <v>0</v>
      </c>
      <c r="G11" s="11">
        <f aca="true" t="shared" si="0" ref="G11:G16">D11-E11-F11</f>
        <v>3117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>
        <v>0</v>
      </c>
      <c r="E14" s="26">
        <v>0</v>
      </c>
      <c r="F14" s="27">
        <v>0</v>
      </c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53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31</v>
      </c>
      <c r="H5" s="74"/>
    </row>
    <row r="6" spans="2:8" ht="22.5" customHeight="1">
      <c r="B6" s="30" t="str">
        <f>'合計'!B6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5705</v>
      </c>
      <c r="E11" s="22">
        <v>5214</v>
      </c>
      <c r="F11" s="23">
        <v>0</v>
      </c>
      <c r="G11" s="11">
        <f aca="true" t="shared" si="0" ref="G11:G16">D11-E11-F11</f>
        <v>491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2936</v>
      </c>
      <c r="E11" s="22">
        <v>1510</v>
      </c>
      <c r="F11" s="23">
        <v>0</v>
      </c>
      <c r="G11" s="11">
        <f aca="true" t="shared" si="0" ref="G11:G16">D11-E11-F11</f>
        <v>1426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54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13283</v>
      </c>
      <c r="E11" s="22">
        <v>13019</v>
      </c>
      <c r="F11" s="23">
        <v>0</v>
      </c>
      <c r="G11" s="11">
        <f aca="true" t="shared" si="0" ref="G11:G16">D11-E11-F11</f>
        <v>264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7804</v>
      </c>
      <c r="E11" s="22">
        <v>6270</v>
      </c>
      <c r="F11" s="23">
        <v>0</v>
      </c>
      <c r="G11" s="11">
        <f aca="true" t="shared" si="0" ref="G11:G16">D11-E11-F11</f>
        <v>1534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55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57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58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59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3090</v>
      </c>
      <c r="E11" s="22">
        <v>3000</v>
      </c>
      <c r="F11" s="23">
        <v>0</v>
      </c>
      <c r="G11" s="11">
        <f aca="true" t="shared" si="0" ref="G11:G16">D11-E11-F11</f>
        <v>90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5" sqref="G15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60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10653</v>
      </c>
      <c r="E11" s="22">
        <v>8600</v>
      </c>
      <c r="F11" s="23">
        <v>0</v>
      </c>
      <c r="G11" s="11">
        <f aca="true" t="shared" si="0" ref="G11:G16">D11-E11-F11</f>
        <v>2053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729</v>
      </c>
      <c r="E16" s="24">
        <v>550</v>
      </c>
      <c r="F16" s="25"/>
      <c r="G16" s="12">
        <f t="shared" si="0"/>
        <v>179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61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15161</v>
      </c>
      <c r="E11" s="22">
        <v>8058</v>
      </c>
      <c r="F11" s="23">
        <v>0</v>
      </c>
      <c r="G11" s="11">
        <f aca="true" t="shared" si="0" ref="G11:G16">D11-E11-F11</f>
        <v>7103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3" t="s">
        <v>87</v>
      </c>
      <c r="H5" s="74"/>
    </row>
    <row r="6" spans="2:8" ht="22.5" customHeight="1">
      <c r="B6" s="30" t="str">
        <f>'合計'!B6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1380</v>
      </c>
      <c r="E11" s="22">
        <v>47</v>
      </c>
      <c r="F11" s="23">
        <v>0</v>
      </c>
      <c r="G11" s="11">
        <f aca="true" t="shared" si="0" ref="G11:G16">D11-E11-F11</f>
        <v>1333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62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63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64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4776</v>
      </c>
      <c r="E11" s="22">
        <v>1403</v>
      </c>
      <c r="F11" s="23">
        <v>0</v>
      </c>
      <c r="G11" s="11">
        <f aca="true" t="shared" si="0" ref="G11:G16">D11-E11-F11</f>
        <v>3373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65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6678</v>
      </c>
      <c r="E11" s="22">
        <v>6078</v>
      </c>
      <c r="F11" s="23">
        <v>0</v>
      </c>
      <c r="G11" s="11">
        <f aca="true" t="shared" si="0" ref="G11:G16">D11-E11-F11</f>
        <v>600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5737</v>
      </c>
      <c r="E11" s="22">
        <v>3672</v>
      </c>
      <c r="F11" s="23">
        <v>1300</v>
      </c>
      <c r="G11" s="11">
        <f aca="true" t="shared" si="0" ref="G11:G16">D11-E11-F11</f>
        <v>765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67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29297</v>
      </c>
      <c r="E11" s="22">
        <v>29297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68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94284</v>
      </c>
      <c r="E11" s="22">
        <v>91380</v>
      </c>
      <c r="F11" s="23">
        <v>0</v>
      </c>
      <c r="G11" s="11">
        <f aca="true" t="shared" si="0" ref="G11:G16">D11-E11-F11</f>
        <v>2904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88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 t="s">
        <v>89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69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 t="s">
        <v>92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3845</v>
      </c>
      <c r="E11" s="22">
        <v>839</v>
      </c>
      <c r="F11" s="23">
        <v>0</v>
      </c>
      <c r="G11" s="11">
        <f aca="true" t="shared" si="0" ref="G11:G16">D11-E11-F11</f>
        <v>3006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70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K13" sqref="K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'合計'!B5</f>
        <v>平成30年度　第1四半期末現在</v>
      </c>
      <c r="F5" s="19" t="s">
        <v>17</v>
      </c>
      <c r="G5" s="74" t="s">
        <v>84</v>
      </c>
      <c r="H5" s="74"/>
    </row>
    <row r="6" spans="2:8" ht="22.5" customHeight="1">
      <c r="B6" s="30" t="str">
        <f>'合計'!B6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2844</v>
      </c>
      <c r="E11" s="22">
        <v>1121</v>
      </c>
      <c r="F11" s="23">
        <v>806</v>
      </c>
      <c r="G11" s="11">
        <f aca="true" t="shared" si="0" ref="G11:G16">D11-E11-F11</f>
        <v>917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7" sqref="K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83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71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5901</v>
      </c>
      <c r="E11" s="22">
        <v>2701</v>
      </c>
      <c r="F11" s="23">
        <v>0</v>
      </c>
      <c r="G11" s="11">
        <f aca="true" t="shared" si="0" ref="G11:G16">D11-E11-F11</f>
        <v>3200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72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73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2" sqref="G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90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 t="s">
        <v>91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74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4585</v>
      </c>
      <c r="E11" s="22">
        <v>3400</v>
      </c>
      <c r="F11" s="23">
        <v>130</v>
      </c>
      <c r="G11" s="11">
        <f aca="true" t="shared" si="0" ref="G11:G16">D11-E11-F11</f>
        <v>1055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9945</v>
      </c>
      <c r="E11" s="22">
        <v>8663</v>
      </c>
      <c r="F11" s="23">
        <v>0</v>
      </c>
      <c r="G11" s="11">
        <f aca="true" t="shared" si="0" ref="G11:G16">D11-E11-F11</f>
        <v>1282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75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76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3998</v>
      </c>
      <c r="E11" s="22">
        <v>3993</v>
      </c>
      <c r="F11" s="23">
        <v>0</v>
      </c>
      <c r="G11" s="11">
        <f aca="true" t="shared" si="0" ref="G11:G16">D11-E11-F11</f>
        <v>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77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'池田興業'!B5</f>
        <v>平成30年度　第1四半期末現在</v>
      </c>
      <c r="F5" s="19" t="s">
        <v>17</v>
      </c>
      <c r="G5" s="62" t="s">
        <v>32</v>
      </c>
      <c r="H5" s="62"/>
    </row>
    <row r="6" spans="2:8" ht="22.5" customHeight="1">
      <c r="B6" s="30" t="str">
        <f>'池田興業'!B6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38382</v>
      </c>
      <c r="E11" s="22">
        <v>14323</v>
      </c>
      <c r="F11" s="23">
        <v>0</v>
      </c>
      <c r="G11" s="11">
        <f aca="true" t="shared" si="0" ref="G11:G16">D11-E11-F11</f>
        <v>24059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99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 t="s">
        <v>100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4950</v>
      </c>
      <c r="E11" s="22">
        <v>4950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78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5790</v>
      </c>
      <c r="E11" s="22">
        <v>4114</v>
      </c>
      <c r="F11" s="23">
        <v>0</v>
      </c>
      <c r="G11" s="11">
        <f aca="true" t="shared" si="0" ref="G11:G16">D11-E11-F11</f>
        <v>1676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79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1325</v>
      </c>
      <c r="E11" s="22">
        <v>587</v>
      </c>
      <c r="F11" s="23">
        <v>0</v>
      </c>
      <c r="G11" s="11">
        <f aca="true" t="shared" si="0" ref="G11:G16">D11-E11-F11</f>
        <v>738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80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2323</v>
      </c>
      <c r="E11" s="22">
        <v>2157</v>
      </c>
      <c r="F11" s="23">
        <v>0</v>
      </c>
      <c r="G11" s="11">
        <f aca="true" t="shared" si="0" ref="G11:G16">D11-E11-F11</f>
        <v>166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J11" sqref="J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'北関東運輸'!B5</f>
        <v>平成30年度　第1四半期末現在</v>
      </c>
      <c r="F5" s="19" t="s">
        <v>17</v>
      </c>
      <c r="G5" s="62" t="s">
        <v>81</v>
      </c>
      <c r="H5" s="62"/>
    </row>
    <row r="6" spans="2:8" ht="22.5" customHeight="1">
      <c r="B6" s="30" t="str">
        <f>'北関東運輸'!B6</f>
        <v>月報用（平成30年9月末現在）</v>
      </c>
      <c r="F6" s="20" t="s">
        <v>18</v>
      </c>
      <c r="G6" s="63" t="s">
        <v>82</v>
      </c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H11" sqref="H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いすゞﾗｲﾈｯｸｽ!B5</f>
        <v>平成30年度　第1四半期末現在</v>
      </c>
      <c r="F5" s="19" t="s">
        <v>17</v>
      </c>
      <c r="G5" s="62" t="s">
        <v>33</v>
      </c>
      <c r="H5" s="62"/>
    </row>
    <row r="6" spans="2:8" ht="22.5" customHeight="1">
      <c r="B6" s="30" t="str">
        <f>いすゞﾗｲﾈｯｸｽ!B6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19756</v>
      </c>
      <c r="E11" s="22">
        <v>18457</v>
      </c>
      <c r="F11" s="23">
        <v>0</v>
      </c>
      <c r="G11" s="11">
        <f aca="true" t="shared" si="0" ref="G11:G16">D11-E11-F11</f>
        <v>1299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34</v>
      </c>
      <c r="H5" s="62"/>
    </row>
    <row r="6" spans="2:8" ht="22.5" customHeight="1">
      <c r="B6" s="30" t="str">
        <f>インターロジ!B6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I16" sqref="I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59" t="s">
        <v>21</v>
      </c>
      <c r="C3" s="59"/>
      <c r="D3" s="59"/>
      <c r="E3" s="59"/>
      <c r="F3" s="59"/>
      <c r="G3" s="59"/>
      <c r="H3" s="59"/>
    </row>
    <row r="5" spans="2:8" ht="22.5" customHeight="1">
      <c r="B5" s="21" t="str">
        <f>インターロジ!B5</f>
        <v>平成30年度　第1四半期末現在</v>
      </c>
      <c r="F5" s="19" t="s">
        <v>17</v>
      </c>
      <c r="G5" s="62" t="s">
        <v>85</v>
      </c>
      <c r="H5" s="62"/>
    </row>
    <row r="6" spans="2:8" ht="22.5" customHeight="1">
      <c r="B6" s="30" t="str">
        <f>インターロジ!B6</f>
        <v>月報用（平成30年9月末現在）</v>
      </c>
      <c r="F6" s="20" t="s">
        <v>18</v>
      </c>
      <c r="G6" s="63"/>
      <c r="H6" s="63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5" t="s">
        <v>10</v>
      </c>
      <c r="F9" s="58"/>
      <c r="G9" s="76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0" t="s">
        <v>20</v>
      </c>
      <c r="C11" s="77"/>
      <c r="D11" s="22">
        <v>750</v>
      </c>
      <c r="E11" s="22">
        <v>730</v>
      </c>
      <c r="F11" s="23">
        <v>0</v>
      </c>
      <c r="G11" s="11">
        <f aca="true" t="shared" si="0" ref="G11:G16">D11-E11-F11</f>
        <v>20</v>
      </c>
      <c r="H11" s="15" t="e">
        <f>ROUND(100*E11/#REF!,1)</f>
        <v>#REF!</v>
      </c>
    </row>
    <row r="12" spans="2:8" ht="22.5" customHeight="1">
      <c r="B12" s="50" t="s">
        <v>12</v>
      </c>
      <c r="C12" s="66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0" t="s">
        <v>13</v>
      </c>
      <c r="C13" s="66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0" t="s">
        <v>0</v>
      </c>
      <c r="C14" s="66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6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7"/>
      <c r="C16" s="17" t="s">
        <v>3</v>
      </c>
      <c r="D16" s="24">
        <v>1082</v>
      </c>
      <c r="E16" s="24">
        <v>870</v>
      </c>
      <c r="F16" s="25">
        <v>0</v>
      </c>
      <c r="G16" s="12">
        <f t="shared" si="0"/>
        <v>212</v>
      </c>
      <c r="H16" s="16" t="e">
        <f>ROUND(100*E16/#REF!,1)</f>
        <v>#REF!</v>
      </c>
    </row>
    <row r="17" spans="2:8" ht="22.5" customHeight="1">
      <c r="B17" s="52" t="s">
        <v>14</v>
      </c>
      <c r="C17" s="67"/>
      <c r="D17" s="69"/>
      <c r="E17" s="28"/>
      <c r="F17" s="71"/>
      <c r="G17" s="64">
        <f>D17-E17-E18-F17</f>
        <v>0</v>
      </c>
      <c r="H17" s="13"/>
    </row>
    <row r="18" spans="2:8" ht="22.5" customHeight="1" thickBot="1">
      <c r="B18" s="54"/>
      <c r="C18" s="68"/>
      <c r="D18" s="70"/>
      <c r="E18" s="29"/>
      <c r="F18" s="72"/>
      <c r="G18" s="65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user02</cp:lastModifiedBy>
  <cp:lastPrinted>2018-09-04T02:58:18Z</cp:lastPrinted>
  <dcterms:created xsi:type="dcterms:W3CDTF">2001-04-12T08:02:15Z</dcterms:created>
  <dcterms:modified xsi:type="dcterms:W3CDTF">2018-11-01T02:58:17Z</dcterms:modified>
  <cp:category/>
  <cp:version/>
  <cp:contentType/>
  <cp:contentStatus/>
</cp:coreProperties>
</file>