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<sst xmlns="http://schemas.openxmlformats.org/spreadsheetml/2006/main" count="40" uniqueCount="30">
  <si>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</si>
  <si>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</si>
  <si>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</si>
  <si>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</si>
  <si>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</si>
  <si>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</si>
  <si>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</si>
  <si>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</si>
  <si>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</si>
  <si>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</si>
  <si>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</si>
  <si>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</si>
  <si>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</si>
  <si>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</si>
  <si>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</si>
  <si>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</si>
  <si>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</si>
  <si>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</si>
  <si>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</si>
  <si>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</si>
  <si>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</si>
  <si>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</si>
  <si>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</si>
  <si>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</si>
  <si>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</si>
  <si>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</si>
  <si>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</si>
  <si>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</si>
  <si>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</si>
  <si>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（令和元年11月分）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</si>
</sst>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97" t="s">
        <v>7</v>
      </c>
      <c r="D1" s="97"/>
      <c r="E1" s="97"/>
      <c r="F1" s="97"/>
      <c r="G1" s="97"/>
      <c r="H1" s="86" t="s">
        <v>29</v>
      </c>
      <c r="I1" s="87"/>
      <c r="J1" s="2"/>
    </row>
    <row r="2" spans="2:10" ht="17.25">
      <c r="B2" s="2"/>
      <c r="C2" s="78"/>
      <c r="D2" s="78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98" t="s">
        <v>27</v>
      </c>
      <c r="K5" s="98"/>
      <c r="L5" s="98"/>
      <c r="M5" s="98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88" t="s">
        <v>8</v>
      </c>
      <c r="K6" s="88" t="s">
        <v>9</v>
      </c>
      <c r="L6" s="89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84"/>
      <c r="K7" s="84"/>
      <c r="L7" s="90"/>
      <c r="M7" s="29" t="s">
        <v>5</v>
      </c>
    </row>
    <row r="8" spans="2:15" ht="19.5" customHeight="1">
      <c r="B8" s="79" t="s">
        <v>28</v>
      </c>
      <c r="C8" s="82" t="s">
        <v>15</v>
      </c>
      <c r="D8" s="48" t="s">
        <v>16</v>
      </c>
      <c r="E8" s="55">
        <v>18859</v>
      </c>
      <c r="F8" s="32">
        <v>409</v>
      </c>
      <c r="G8" s="32">
        <v>7397</v>
      </c>
      <c r="H8" s="32">
        <v>41</v>
      </c>
      <c r="I8" s="32">
        <v>42</v>
      </c>
      <c r="J8" s="32">
        <f aca="true" t="shared" si="0" ref="J8:J13">SUM(E8:I8)</f>
        <v>26748</v>
      </c>
      <c r="K8" s="32">
        <v>28529</v>
      </c>
      <c r="L8" s="33">
        <f aca="true" t="shared" si="1" ref="L8:L13">J8/K8</f>
        <v>0.937572294857864</v>
      </c>
      <c r="M8" s="34">
        <f>+J8/118046*100</f>
        <v>22.658963454924354</v>
      </c>
      <c r="O8" s="12"/>
    </row>
    <row r="9" spans="2:15" ht="19.5" customHeight="1">
      <c r="B9" s="80"/>
      <c r="C9" s="83"/>
      <c r="D9" s="49" t="s">
        <v>17</v>
      </c>
      <c r="E9" s="56">
        <v>2652598</v>
      </c>
      <c r="F9" s="5">
        <v>822857</v>
      </c>
      <c r="G9" s="5">
        <v>2090969</v>
      </c>
      <c r="H9" s="5">
        <v>25527</v>
      </c>
      <c r="I9" s="5">
        <v>69892</v>
      </c>
      <c r="J9" s="5">
        <f t="shared" si="0"/>
        <v>5661843</v>
      </c>
      <c r="K9" s="5">
        <v>6140870</v>
      </c>
      <c r="L9" s="14">
        <f t="shared" si="1"/>
        <v>0.9219936263102785</v>
      </c>
      <c r="M9" s="20">
        <f>+J9/17830457*100</f>
        <v>31.75377389373699</v>
      </c>
      <c r="O9" s="13"/>
    </row>
    <row r="10" spans="2:15" ht="19.5" customHeight="1">
      <c r="B10" s="80"/>
      <c r="C10" s="84" t="s">
        <v>18</v>
      </c>
      <c r="D10" s="49" t="s">
        <v>16</v>
      </c>
      <c r="E10" s="56">
        <v>18450</v>
      </c>
      <c r="F10" s="5">
        <v>218</v>
      </c>
      <c r="G10" s="5">
        <v>6830</v>
      </c>
      <c r="H10" s="5">
        <v>81</v>
      </c>
      <c r="I10" s="5">
        <v>40</v>
      </c>
      <c r="J10" s="5">
        <f t="shared" si="0"/>
        <v>25619</v>
      </c>
      <c r="K10" s="5">
        <v>27644</v>
      </c>
      <c r="L10" s="14">
        <f t="shared" si="1"/>
        <v>0.9267472145854435</v>
      </c>
      <c r="M10" s="20">
        <f>+J10/90956*100</f>
        <v>28.166366155063987</v>
      </c>
      <c r="O10" s="13"/>
    </row>
    <row r="11" spans="2:15" ht="19.5" customHeight="1">
      <c r="B11" s="80"/>
      <c r="C11" s="83"/>
      <c r="D11" s="49" t="s">
        <v>17</v>
      </c>
      <c r="E11" s="56">
        <v>2653419</v>
      </c>
      <c r="F11" s="5">
        <v>422939</v>
      </c>
      <c r="G11" s="5">
        <v>1783439</v>
      </c>
      <c r="H11" s="5">
        <v>50501</v>
      </c>
      <c r="I11" s="5">
        <v>67783</v>
      </c>
      <c r="J11" s="5">
        <f t="shared" si="0"/>
        <v>4978081</v>
      </c>
      <c r="K11" s="5">
        <v>6067763</v>
      </c>
      <c r="L11" s="14">
        <f t="shared" si="1"/>
        <v>0.8204145415699328</v>
      </c>
      <c r="M11" s="20">
        <f>+J11/17809889*100</f>
        <v>27.951218561777676</v>
      </c>
      <c r="O11" s="13"/>
    </row>
    <row r="12" spans="2:15" ht="19.5" customHeight="1">
      <c r="B12" s="80"/>
      <c r="C12" s="84" t="s">
        <v>19</v>
      </c>
      <c r="D12" s="49" t="s">
        <v>16</v>
      </c>
      <c r="E12" s="56">
        <v>48497</v>
      </c>
      <c r="F12" s="5">
        <v>380</v>
      </c>
      <c r="G12" s="5">
        <v>13447</v>
      </c>
      <c r="H12" s="5">
        <v>340</v>
      </c>
      <c r="I12" s="5">
        <v>134</v>
      </c>
      <c r="J12" s="5">
        <f t="shared" si="0"/>
        <v>62798</v>
      </c>
      <c r="K12" s="5">
        <v>59432</v>
      </c>
      <c r="L12" s="14">
        <f t="shared" si="1"/>
        <v>1.0566361556064072</v>
      </c>
      <c r="M12" s="20">
        <f>+J12/158297*100</f>
        <v>39.670998186952374</v>
      </c>
      <c r="O12" s="13"/>
    </row>
    <row r="13" spans="2:15" ht="19.5" customHeight="1" thickBot="1">
      <c r="B13" s="81"/>
      <c r="C13" s="85"/>
      <c r="D13" s="50" t="s">
        <v>17</v>
      </c>
      <c r="E13" s="57">
        <v>6722283.199999999</v>
      </c>
      <c r="F13" s="35">
        <v>710136</v>
      </c>
      <c r="G13" s="35">
        <v>4031726</v>
      </c>
      <c r="H13" s="35">
        <v>206289</v>
      </c>
      <c r="I13" s="35">
        <v>178013</v>
      </c>
      <c r="J13" s="35">
        <f t="shared" si="0"/>
        <v>11848447.2</v>
      </c>
      <c r="K13" s="35">
        <v>10972998.899999999</v>
      </c>
      <c r="L13" s="36">
        <f t="shared" si="1"/>
        <v>1.0797820457268068</v>
      </c>
      <c r="M13" s="37">
        <f>+J13/24744578*100</f>
        <v>47.8830037028718</v>
      </c>
      <c r="O13" s="13"/>
    </row>
    <row r="14" spans="2:13" ht="19.5" customHeight="1">
      <c r="B14" s="27"/>
      <c r="C14" s="28"/>
      <c r="D14" s="51" t="s">
        <v>16</v>
      </c>
      <c r="E14" s="58">
        <v>48088</v>
      </c>
      <c r="F14" s="30">
        <v>189</v>
      </c>
      <c r="G14" s="30">
        <v>12880</v>
      </c>
      <c r="H14" s="30">
        <v>380</v>
      </c>
      <c r="I14" s="30">
        <v>132</v>
      </c>
      <c r="J14" s="30">
        <v>61669</v>
      </c>
      <c r="K14" s="31"/>
      <c r="L14" s="8"/>
      <c r="M14" s="20">
        <v>47</v>
      </c>
    </row>
    <row r="15" spans="2:13" ht="19.5" customHeight="1">
      <c r="B15" s="76" t="s">
        <v>20</v>
      </c>
      <c r="C15" s="77"/>
      <c r="D15" s="49" t="s">
        <v>0</v>
      </c>
      <c r="E15" s="59">
        <f aca="true" t="shared" si="2" ref="E15:J15">E12/E14</f>
        <v>1.0085052403926136</v>
      </c>
      <c r="F15" s="15">
        <f t="shared" si="2"/>
        <v>2.0105820105820107</v>
      </c>
      <c r="G15" s="15">
        <f t="shared" si="2"/>
        <v>1.0440217391304347</v>
      </c>
      <c r="H15" s="15">
        <f t="shared" si="2"/>
        <v>0.8947368421052632</v>
      </c>
      <c r="I15" s="15">
        <f t="shared" si="2"/>
        <v>1.0151515151515151</v>
      </c>
      <c r="J15" s="15">
        <f t="shared" si="2"/>
        <v>1.018307415395093</v>
      </c>
      <c r="K15" s="7"/>
      <c r="L15" s="8"/>
      <c r="M15" s="21"/>
    </row>
    <row r="16" spans="2:13" ht="19.5" customHeight="1">
      <c r="B16" s="76" t="s">
        <v>21</v>
      </c>
      <c r="C16" s="77"/>
      <c r="D16" s="49" t="s">
        <v>17</v>
      </c>
      <c r="E16" s="56">
        <v>6723104.199999999</v>
      </c>
      <c r="F16" s="5">
        <v>310218</v>
      </c>
      <c r="G16" s="5">
        <v>3724196</v>
      </c>
      <c r="H16" s="5">
        <v>231263</v>
      </c>
      <c r="I16" s="5">
        <v>175904</v>
      </c>
      <c r="J16" s="5">
        <v>11164685.2</v>
      </c>
      <c r="K16" s="9"/>
      <c r="L16" s="8"/>
      <c r="M16" s="20">
        <v>45.2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0.9998778837906453</v>
      </c>
      <c r="F17" s="38">
        <f t="shared" si="3"/>
        <v>2.2891514999129643</v>
      </c>
      <c r="G17" s="38">
        <f t="shared" si="3"/>
        <v>1.0825762124227618</v>
      </c>
      <c r="H17" s="38">
        <f t="shared" si="3"/>
        <v>0.892010395091303</v>
      </c>
      <c r="I17" s="38">
        <f t="shared" si="3"/>
        <v>1.0119894942696015</v>
      </c>
      <c r="J17" s="38">
        <f t="shared" si="3"/>
        <v>1.061243285211481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46262</v>
      </c>
      <c r="F18" s="32">
        <v>151</v>
      </c>
      <c r="G18" s="32">
        <v>12666</v>
      </c>
      <c r="H18" s="32">
        <v>181</v>
      </c>
      <c r="I18" s="32">
        <v>172</v>
      </c>
      <c r="J18" s="32">
        <v>59432</v>
      </c>
      <c r="K18" s="41"/>
      <c r="L18" s="42"/>
      <c r="M18" s="34">
        <v>47.7</v>
      </c>
    </row>
    <row r="19" spans="2:13" ht="19.5" customHeight="1">
      <c r="B19" s="74" t="s">
        <v>22</v>
      </c>
      <c r="C19" s="75"/>
      <c r="D19" s="49" t="s">
        <v>0</v>
      </c>
      <c r="E19" s="59">
        <f aca="true" t="shared" si="4" ref="E19:J19">E12/E18</f>
        <v>1.0483117893735678</v>
      </c>
      <c r="F19" s="15">
        <f t="shared" si="4"/>
        <v>2.5165562913907285</v>
      </c>
      <c r="G19" s="15">
        <f t="shared" si="4"/>
        <v>1.0616611400600031</v>
      </c>
      <c r="H19" s="15">
        <f t="shared" si="4"/>
        <v>1.8784530386740332</v>
      </c>
      <c r="I19" s="15">
        <f t="shared" si="4"/>
        <v>0.7790697674418605</v>
      </c>
      <c r="J19" s="15">
        <f t="shared" si="4"/>
        <v>1.0566361556064072</v>
      </c>
      <c r="K19" s="7"/>
      <c r="L19" s="10"/>
      <c r="M19" s="22"/>
    </row>
    <row r="20" spans="2:13" ht="19.5" customHeight="1">
      <c r="B20" s="74" t="s">
        <v>23</v>
      </c>
      <c r="C20" s="75"/>
      <c r="D20" s="49" t="s">
        <v>17</v>
      </c>
      <c r="E20" s="56">
        <v>6922857.199999999</v>
      </c>
      <c r="F20" s="5">
        <v>161243</v>
      </c>
      <c r="G20" s="5">
        <v>3519308.7</v>
      </c>
      <c r="H20" s="5">
        <v>164784</v>
      </c>
      <c r="I20" s="5">
        <v>204806</v>
      </c>
      <c r="J20" s="5">
        <v>10972998.899999999</v>
      </c>
      <c r="K20" s="9"/>
      <c r="L20" s="11"/>
      <c r="M20" s="20">
        <v>41.5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0.971027280470266</v>
      </c>
      <c r="F21" s="45">
        <f t="shared" si="5"/>
        <v>4.404135373318532</v>
      </c>
      <c r="G21" s="45">
        <f t="shared" si="5"/>
        <v>1.145601691604945</v>
      </c>
      <c r="H21" s="45">
        <f t="shared" si="5"/>
        <v>1.2518751820565104</v>
      </c>
      <c r="I21" s="45">
        <f t="shared" si="5"/>
        <v>0.8691786373446091</v>
      </c>
      <c r="J21" s="45">
        <f t="shared" si="5"/>
        <v>1.0797820457268068</v>
      </c>
      <c r="K21" s="24"/>
      <c r="L21" s="25"/>
      <c r="M21" s="46"/>
    </row>
    <row r="22" spans="2:13" ht="19.5" customHeight="1" thickBot="1">
      <c r="B22" s="91" t="s">
        <v>24</v>
      </c>
      <c r="C22" s="92"/>
      <c r="D22" s="93"/>
      <c r="E22" s="62">
        <f aca="true" t="shared" si="6" ref="E22:J22">(E8+E10)/(E12+E14)</f>
        <v>0.3862815136926024</v>
      </c>
      <c r="F22" s="47">
        <f t="shared" si="6"/>
        <v>1.101933216168717</v>
      </c>
      <c r="G22" s="47">
        <f t="shared" si="6"/>
        <v>0.5403957913928666</v>
      </c>
      <c r="H22" s="47">
        <f t="shared" si="6"/>
        <v>0.16944444444444445</v>
      </c>
      <c r="I22" s="47">
        <f t="shared" si="6"/>
        <v>0.3082706766917293</v>
      </c>
      <c r="J22" s="47">
        <f t="shared" si="6"/>
        <v>0.42072999268882516</v>
      </c>
      <c r="K22" s="63"/>
      <c r="L22" s="64"/>
      <c r="M22" s="65"/>
    </row>
    <row r="23" spans="2:13" ht="17.25" customHeight="1" thickBot="1">
      <c r="B23" s="94" t="s">
        <v>25</v>
      </c>
      <c r="C23" s="95"/>
      <c r="D23" s="96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71" t="s">
        <v>26</v>
      </c>
      <c r="C24" s="72"/>
      <c r="D24" s="73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2020-01-28T03:44:14Z</dcterms:modified>
  <cp:category/>
  <cp:version/>
  <cp:contentType/>
  <cp:contentStatus/>
</cp:coreProperties>
</file>