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14505" yWindow="32760" windowWidth="14340" windowHeight="12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<sst xmlns="http://schemas.openxmlformats.org/spreadsheetml/2006/main" count="41" uniqueCount="33">
  <si>
    <t>倉庫の種類</t>
    <rPh sb="0" eb="2">
      <t>ソウコ</t>
    </rPh>
    <rPh sb="3" eb="5">
      <t>シュルイ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</si>
  <si>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</si>
  <si>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自家在貨</t>
    <rPh sb="0" eb="2">
      <t>ジカ</t>
    </rPh>
    <rPh sb="2" eb="3">
      <t>ザイ</t>
    </rPh>
    <rPh sb="3" eb="4">
      <t>カ</t>
    </rPh>
    <phoneticPr fontId="2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</si>
  <si>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2"/>
  </si>
  <si>
    <t>稼働率</t>
    <rPh sb="0" eb="2">
      <t>カドウ</t>
    </rPh>
    <rPh sb="2" eb="3">
      <t>リツ</t>
    </rPh>
    <phoneticPr fontId="2"/>
  </si>
  <si>
    <t>前同面積</t>
    <rPh sb="0" eb="1">
      <t>ゼン</t>
    </rPh>
    <rPh sb="1" eb="2">
      <t>ドウ</t>
    </rPh>
    <rPh sb="2" eb="4">
      <t>メンセキ</t>
    </rPh>
    <phoneticPr fontId="2"/>
  </si>
  <si>
    <t>危険品</t>
    <rPh sb="0" eb="3">
      <t>キケンヒン</t>
    </rPh>
    <phoneticPr fontId="2"/>
  </si>
  <si>
    <t>倉　庫</t>
    <rPh sb="0" eb="1">
      <t>クラ</t>
    </rPh>
    <rPh sb="2" eb="3">
      <t>コ</t>
    </rPh>
    <phoneticPr fontId="2"/>
  </si>
  <si>
    <t>単位</t>
    <rPh sb="0" eb="2">
      <t>タンイ</t>
    </rPh>
    <phoneticPr fontId="2"/>
  </si>
  <si>
    <t>石川県倉庫協会</t>
    <rPh sb="0" eb="3">
      <t>イシカワケン</t>
    </rPh>
    <rPh sb="3" eb="5">
      <t>ソウコ</t>
    </rPh>
    <rPh sb="5" eb="7">
      <t>キョウカイ</t>
    </rPh>
    <phoneticPr fontId="2"/>
  </si>
  <si>
    <t>(㎡)</t>
  </si>
  <si>
    <t>(㎥)</t>
  </si>
  <si>
    <t>（　単位　：㎡・㎥,　%　）</t>
    <rPh sb="2" eb="4">
      <t>タンイ</t>
    </rPh>
    <phoneticPr fontId="2"/>
  </si>
  <si>
    <t>合　　計</t>
    <rPh sb="0" eb="1">
      <t>ゴウ</t>
    </rPh>
    <rPh sb="3" eb="4">
      <t>ケイ</t>
    </rPh>
    <phoneticPr fontId="2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</si>
  <si>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2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</si>
  <si>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2"/>
  </si>
  <si>
    <t>所　有　庫</t>
    <rPh sb="0" eb="1">
      <t>ショ</t>
    </rPh>
    <rPh sb="2" eb="3">
      <t>アリ</t>
    </rPh>
    <rPh sb="4" eb="5">
      <t>コ</t>
    </rPh>
    <phoneticPr fontId="2"/>
  </si>
  <si>
    <t>　借　庫</t>
    <rPh sb="1" eb="2">
      <t>カ</t>
    </rPh>
    <rPh sb="3" eb="4">
      <t>コ</t>
    </rPh>
    <phoneticPr fontId="2"/>
  </si>
  <si>
    <t>建　屋</t>
    <rPh sb="0" eb="1">
      <t>タ</t>
    </rPh>
    <rPh sb="2" eb="3">
      <t>ヤ</t>
    </rPh>
    <phoneticPr fontId="2"/>
  </si>
  <si>
    <t>タンク</t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</si>
  <si>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2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</si>
  <si>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2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</si>
  <si>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2"/>
  </si>
  <si>
    <t>小　　　　　　計</t>
    <rPh sb="0" eb="1">
      <t>ショウ</t>
    </rPh>
    <rPh sb="7" eb="8">
      <t>ケイ</t>
    </rPh>
    <phoneticPr fontId="2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</si>
  <si>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2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</si>
  <si>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2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</si>
  <si>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2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</si>
  <si>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2"/>
  </si>
  <si>
    <t>増　　減</t>
    <rPh sb="0" eb="1">
      <t>ゾウ</t>
    </rPh>
    <rPh sb="3" eb="4">
      <t>ゲン</t>
    </rPh>
    <phoneticPr fontId="2"/>
  </si>
  <si>
    <t>前同率</t>
    <rPh sb="0" eb="1">
      <t>ゼン</t>
    </rPh>
    <rPh sb="1" eb="2">
      <t>ドウ</t>
    </rPh>
    <rPh sb="2" eb="3">
      <t>リツ</t>
    </rPh>
    <phoneticPr fontId="2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</si>
  <si>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2"/>
  </si>
  <si>
    <t>令和　２年　１２月末現在</t>
    <rPh sb="0" eb="2">
      <t>レイワ</t>
    </rPh>
    <rPh sb="4" eb="5">
      <t>ネン</t>
    </rPh>
    <rPh sb="8" eb="9">
      <t>ツキ</t>
    </rPh>
    <rPh sb="9" eb="10">
      <t>マツ</t>
    </rPh>
    <rPh sb="10" eb="12">
      <t>ゲンザイ</t>
    </rPh>
    <phoneticPr fontId="2"/>
  </si>
  <si>
    <r>
      <t>営業倉庫  月末面（容）積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  <rPh sb="6" eb="7">
      <t>ツキ</t>
    </rPh>
    <rPh sb="7" eb="8">
      <t>マツ</t>
    </rPh>
    <rPh sb="8" eb="9">
      <t>メン</t>
    </rPh>
    <rPh sb="10" eb="11">
      <t>ヨウ</t>
    </rPh>
    <rPh sb="12" eb="13">
      <t>セキ</t>
    </rPh>
    <rPh sb="13" eb="14">
      <t>オヨ</t>
    </rPh>
    <rPh sb="15" eb="17">
      <t>シヨウ</t>
    </rPh>
    <rPh sb="17" eb="19">
      <t>ジョウキョウ</t>
    </rPh>
    <rPh sb="19" eb="2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</si>
</sst>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theme="1"/>
      <name val="Calibri"/>
      <family val="3"/>
      <scheme val="minor"/>
    </font>
    <font>
      <sz val="11"/>
      <color theme="1"/>
      <name val="ＭＳ 明朝"/>
      <family val="1"/>
    </font>
    <font>
      <b/>
      <sz val="20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5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1" xfId="20" applyFont="1" applyBorder="1" applyAlignment="1">
      <alignment vertical="center"/>
    </xf>
    <xf numFmtId="176" fontId="8" fillId="0" borderId="1" xfId="20" applyNumberFormat="1" applyFont="1" applyBorder="1" applyAlignment="1">
      <alignment horizontal="center" vertical="center"/>
    </xf>
    <xf numFmtId="38" fontId="8" fillId="0" borderId="0" xfId="20" applyFont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38" fontId="8" fillId="0" borderId="0" xfId="20" applyFont="1" applyBorder="1" applyAlignment="1">
      <alignment vertical="center"/>
    </xf>
    <xf numFmtId="176" fontId="8" fillId="0" borderId="0" xfId="2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38" fontId="8" fillId="0" borderId="7" xfId="20" applyFont="1" applyBorder="1" applyAlignment="1">
      <alignment vertical="center"/>
    </xf>
    <xf numFmtId="0" fontId="5" fillId="0" borderId="6" xfId="0" applyFont="1" applyBorder="1" applyAlignment="1">
      <alignment vertical="top"/>
    </xf>
    <xf numFmtId="38" fontId="8" fillId="0" borderId="6" xfId="20" applyFont="1" applyBorder="1" applyAlignment="1">
      <alignment vertical="center"/>
    </xf>
    <xf numFmtId="176" fontId="8" fillId="0" borderId="7" xfId="2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8" fillId="0" borderId="1" xfId="2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V22"/>
  <sheetViews>
    <sheetView tabSelected="1" workbookViewId="0" topLeftCell="A1">
      <selection activeCell="B4" sqref="B4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8" t="s">
        <v>32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40" t="s">
        <v>31</v>
      </c>
      <c r="C5" s="40"/>
      <c r="D5" s="40"/>
      <c r="E5" s="40"/>
      <c r="F5" s="10"/>
      <c r="G5" s="2"/>
      <c r="H5" s="21"/>
      <c r="I5" s="21"/>
      <c r="J5" s="21"/>
      <c r="K5" s="21"/>
      <c r="L5" s="21"/>
      <c r="M5" s="21"/>
      <c r="N5" s="48" t="s">
        <v>9</v>
      </c>
      <c r="O5" s="48"/>
      <c r="P5" s="48"/>
    </row>
    <row r="6" spans="14:16" ht="15">
      <c r="N6" s="49" t="s">
        <v>12</v>
      </c>
      <c r="O6" s="49"/>
      <c r="P6" s="49"/>
    </row>
    <row r="7" spans="2:17" ht="20.1" customHeight="1">
      <c r="B7" s="34" t="s">
        <v>0</v>
      </c>
      <c r="C7" s="35"/>
      <c r="D7" s="43" t="s">
        <v>14</v>
      </c>
      <c r="E7" s="44"/>
      <c r="F7" s="44"/>
      <c r="G7" s="45"/>
      <c r="H7" s="23"/>
      <c r="I7" s="46" t="s">
        <v>15</v>
      </c>
      <c r="J7" s="43"/>
      <c r="K7" s="43"/>
      <c r="L7" s="47"/>
      <c r="M7" s="24"/>
      <c r="N7" s="46" t="s">
        <v>30</v>
      </c>
      <c r="O7" s="50"/>
      <c r="P7" s="51"/>
      <c r="Q7" s="4"/>
    </row>
    <row r="8" spans="2:17" ht="20.1" customHeight="1">
      <c r="B8" s="36"/>
      <c r="C8" s="37"/>
      <c r="D8" s="30" t="s">
        <v>8</v>
      </c>
      <c r="E8" s="30" t="s">
        <v>16</v>
      </c>
      <c r="F8" s="11" t="s">
        <v>17</v>
      </c>
      <c r="G8" s="30" t="s">
        <v>13</v>
      </c>
      <c r="H8" s="24"/>
      <c r="I8" s="30" t="s">
        <v>1</v>
      </c>
      <c r="J8" s="30" t="s">
        <v>2</v>
      </c>
      <c r="K8" s="32" t="s">
        <v>3</v>
      </c>
      <c r="L8" s="30" t="s">
        <v>4</v>
      </c>
      <c r="M8" s="24"/>
      <c r="N8" s="30" t="s">
        <v>5</v>
      </c>
      <c r="O8" s="30" t="s">
        <v>28</v>
      </c>
      <c r="P8" s="30" t="s">
        <v>29</v>
      </c>
      <c r="Q8" s="6"/>
    </row>
    <row r="9" spans="2:17" ht="32.1" customHeight="1">
      <c r="B9" s="19" t="s">
        <v>20</v>
      </c>
      <c r="C9" s="20"/>
      <c r="D9" s="18" t="s">
        <v>10</v>
      </c>
      <c r="E9" s="7">
        <v>198043</v>
      </c>
      <c r="F9" s="7">
        <v>29974</v>
      </c>
      <c r="G9" s="7">
        <f>E9+F9</f>
        <v>228017</v>
      </c>
      <c r="H9" s="15"/>
      <c r="I9" s="7">
        <f>144822+910</f>
        <v>145732</v>
      </c>
      <c r="J9" s="7">
        <v>6185</v>
      </c>
      <c r="K9" s="7">
        <f>G9-I9-J9</f>
        <v>76100</v>
      </c>
      <c r="L9" s="8">
        <f>(I9+J9)/G9*100</f>
        <v>66.62529548235439</v>
      </c>
      <c r="M9" s="16"/>
      <c r="N9" s="7">
        <v>228186</v>
      </c>
      <c r="O9" s="7">
        <f aca="true" t="shared" si="0" ref="O9:O18">G9-N9</f>
        <v>-169</v>
      </c>
      <c r="P9" s="8">
        <f>G9/N9*100</f>
        <v>99.92593761229874</v>
      </c>
      <c r="Q9" s="9"/>
    </row>
    <row r="10" spans="2:17" ht="32.1" customHeight="1">
      <c r="B10" s="19" t="s">
        <v>21</v>
      </c>
      <c r="C10" s="20"/>
      <c r="D10" s="18" t="s">
        <v>10</v>
      </c>
      <c r="E10" s="7"/>
      <c r="F10" s="7"/>
      <c r="G10" s="7">
        <f aca="true" t="shared" si="1" ref="G10:G18">E10+F10</f>
        <v>0</v>
      </c>
      <c r="H10" s="15"/>
      <c r="I10" s="7"/>
      <c r="J10" s="7"/>
      <c r="K10" s="7"/>
      <c r="L10" s="8"/>
      <c r="M10" s="16"/>
      <c r="N10" s="7"/>
      <c r="O10" s="7">
        <f t="shared" si="0"/>
        <v>0</v>
      </c>
      <c r="P10" s="8"/>
      <c r="Q10" s="9"/>
    </row>
    <row r="11" spans="2:17" ht="32.1" customHeight="1">
      <c r="B11" s="41" t="s">
        <v>22</v>
      </c>
      <c r="C11" s="53"/>
      <c r="D11" s="18" t="s">
        <v>10</v>
      </c>
      <c r="E11" s="7"/>
      <c r="F11" s="7"/>
      <c r="G11" s="7">
        <f t="shared" si="1"/>
        <v>0</v>
      </c>
      <c r="H11" s="15"/>
      <c r="I11" s="7"/>
      <c r="J11" s="7"/>
      <c r="K11" s="7"/>
      <c r="L11" s="8"/>
      <c r="M11" s="16"/>
      <c r="N11" s="7"/>
      <c r="O11" s="7">
        <f t="shared" si="0"/>
        <v>0</v>
      </c>
      <c r="P11" s="8"/>
      <c r="Q11" s="9"/>
    </row>
    <row r="12" spans="2:17" ht="32.1" customHeight="1">
      <c r="B12" s="41" t="s">
        <v>23</v>
      </c>
      <c r="C12" s="53"/>
      <c r="D12" s="18" t="s">
        <v>10</v>
      </c>
      <c r="E12" s="7">
        <f>SUM(E9:E11)</f>
        <v>198043</v>
      </c>
      <c r="F12" s="7">
        <f>SUM(F9:F11)</f>
        <v>29974</v>
      </c>
      <c r="G12" s="7">
        <f t="shared" si="1"/>
        <v>228017</v>
      </c>
      <c r="H12" s="15"/>
      <c r="I12" s="7">
        <f>SUM(I9:I11)</f>
        <v>145732</v>
      </c>
      <c r="J12" s="7">
        <f>SUM(J9:J11)</f>
        <v>6185</v>
      </c>
      <c r="K12" s="7">
        <f>SUM(K9:K11)</f>
        <v>76100</v>
      </c>
      <c r="L12" s="8">
        <f>(I12+J12)/G12*100</f>
        <v>66.62529548235439</v>
      </c>
      <c r="M12" s="16"/>
      <c r="N12" s="7">
        <f>SUM(N9:N11)</f>
        <v>228186</v>
      </c>
      <c r="O12" s="7">
        <f t="shared" si="0"/>
        <v>-169</v>
      </c>
      <c r="P12" s="8">
        <f>G12/N12*100</f>
        <v>99.92593761229874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2.1" customHeight="1">
      <c r="B14" s="41" t="s">
        <v>24</v>
      </c>
      <c r="C14" s="42"/>
      <c r="D14" s="18" t="s">
        <v>10</v>
      </c>
      <c r="E14" s="7">
        <v>2932</v>
      </c>
      <c r="F14" s="7">
        <v>0</v>
      </c>
      <c r="G14" s="7">
        <f t="shared" si="1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0"/>
        <v>0</v>
      </c>
      <c r="P14" s="8">
        <f>G14/N14*100</f>
        <v>100</v>
      </c>
      <c r="Q14" s="9"/>
      <c r="V14" s="31"/>
    </row>
    <row r="15" spans="2:17" ht="32.1" customHeight="1">
      <c r="B15" s="12" t="s">
        <v>6</v>
      </c>
      <c r="C15" s="22" t="s">
        <v>18</v>
      </c>
      <c r="D15" s="18" t="s">
        <v>10</v>
      </c>
      <c r="E15" s="7">
        <v>4453</v>
      </c>
      <c r="F15" s="7">
        <v>0</v>
      </c>
      <c r="G15" s="7">
        <f t="shared" si="1"/>
        <v>4453</v>
      </c>
      <c r="H15" s="15"/>
      <c r="I15" s="7">
        <v>2766</v>
      </c>
      <c r="J15" s="7">
        <v>605</v>
      </c>
      <c r="K15" s="7">
        <f>G15-I15-J15</f>
        <v>1082</v>
      </c>
      <c r="L15" s="8">
        <f>(I15+J15)/G15*100</f>
        <v>75.7017740848866</v>
      </c>
      <c r="M15" s="16"/>
      <c r="N15" s="7">
        <v>4453</v>
      </c>
      <c r="O15" s="7">
        <f t="shared" si="0"/>
        <v>0</v>
      </c>
      <c r="P15" s="8">
        <f>G15/N15*100</f>
        <v>100</v>
      </c>
      <c r="Q15" s="9"/>
    </row>
    <row r="16" spans="2:17" ht="32.1" customHeight="1">
      <c r="B16" s="13" t="s">
        <v>7</v>
      </c>
      <c r="C16" s="22" t="s">
        <v>19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2.1" customHeight="1">
      <c r="B18" s="52" t="s">
        <v>25</v>
      </c>
      <c r="C18" s="52"/>
      <c r="D18" s="5" t="s">
        <v>11</v>
      </c>
      <c r="E18" s="7">
        <v>1822</v>
      </c>
      <c r="F18" s="7">
        <v>0</v>
      </c>
      <c r="G18" s="7">
        <f t="shared" si="1"/>
        <v>1822</v>
      </c>
      <c r="H18" s="15"/>
      <c r="I18" s="7">
        <v>411</v>
      </c>
      <c r="J18" s="7">
        <v>580</v>
      </c>
      <c r="K18" s="7">
        <f>G18-I18-J18</f>
        <v>831</v>
      </c>
      <c r="L18" s="8">
        <f>(I18+J18)/G18*100</f>
        <v>54.390779363336996</v>
      </c>
      <c r="M18" s="16"/>
      <c r="N18" s="7">
        <v>1822</v>
      </c>
      <c r="O18" s="7">
        <f t="shared" si="0"/>
        <v>0</v>
      </c>
      <c r="P18" s="8">
        <f>G18/N18*100</f>
        <v>100</v>
      </c>
      <c r="Q18" s="9"/>
    </row>
    <row r="19" spans="2:17" ht="32.1" customHeight="1">
      <c r="B19" s="52" t="s">
        <v>26</v>
      </c>
      <c r="C19" s="52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2.1" customHeight="1">
      <c r="B20" s="52" t="s">
        <v>27</v>
      </c>
      <c r="C20" s="52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5">
      <c r="C22" s="1"/>
      <c r="D22" s="1"/>
    </row>
  </sheetData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Tsukamoto Takanori(塚本 崇徳)</cp:lastModifiedBy>
  <cp:lastPrinted>2012-05-30T07:31:33Z</cp:lastPrinted>
  <dcterms:created xsi:type="dcterms:W3CDTF">2011-05-29T02:50:33Z</dcterms:created>
  <dcterms:modified xsi:type="dcterms:W3CDTF">2021-02-04T05:54:30Z</dcterms:modified>
  <cp:category/>
  <cp:version/>
  <cp:contentType/>
  <cp:contentStatus/>
</cp:coreProperties>
</file>