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849F96B-BA07-4F28-B7F2-E0F0A76ADC51}" xr6:coauthVersionLast="47" xr6:coauthVersionMax="47" xr10:uidLastSave="{00000000-0000-0000-0000-000000000000}"/>
  <bookViews>
    <workbookView xWindow="-120" yWindow="-120" windowWidth="29040" windowHeight="1584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<sst xmlns="http://schemas.openxmlformats.org/spreadsheetml/2006/main" count="385" uniqueCount="88">
  <si>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</si>
  <si>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</si>
  <si>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</si>
  <si>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</si>
  <si>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</si>
  <si>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</si>
  <si>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</si>
  <si>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</si>
  <si>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</si>
  <si>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</si>
  <si>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</si>
  <si>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</si>
  <si>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</si>
  <si>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</si>
  <si>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</si>
  <si>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</si>
  <si>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</si>
  <si>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</si>
  <si>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</si>
  <si>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</si>
  <si>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</si>
  <si>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</si>
  <si>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</si>
  <si>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</si>
  <si>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</si>
  <si>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</si>
  <si>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</si>
  <si>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</si>
  <si>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</si>
  <si>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</si>
  <si>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</si>
  <si>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</si>
  <si>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</si>
  <si>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</si>
  <si>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</si>
  <si>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</si>
  <si>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</si>
  <si>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</si>
  <si>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</si>
  <si>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</si>
  <si>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</si>
  <si>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</si>
  <si>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</si>
  <si>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</si>
  <si>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</si>
  <si>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</si>
  <si>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</si>
  <si>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</si>
  <si>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</si>
  <si>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</si>
  <si>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</si>
  <si>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</si>
  <si>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</si>
  <si>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</si>
  <si>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</si>
  <si>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</si>
  <si>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</si>
  <si>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</si>
  <si>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</si>
  <si>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</si>
  <si>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</si>
  <si>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</si>
  <si>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</si>
  <si>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</si>
  <si>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</si>
  <si>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</si>
  <si>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</si>
  <si>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</si>
  <si>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</si>
  <si>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</si>
  <si>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</si>
  <si>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</si>
  <si>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</si>
  <si>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</si>
  <si>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</si>
  <si>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</si>
  <si>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</si>
  <si>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</si>
  <si>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</si>
  <si>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</si>
  <si>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</si>
  <si>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</si>
  <si>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</si>
  <si>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</si>
  <si>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</si>
  <si>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</si>
  <si>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</si>
  <si>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5月分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</si>
</sst>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41" sqref="P141:S141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1521</v>
      </c>
      <c r="D10" s="81">
        <f t="shared" ref="D10:H10" si="0">+D68+O68+D127+O127</f>
        <v>487439</v>
      </c>
      <c r="E10" s="82">
        <f t="shared" si="0"/>
        <v>34</v>
      </c>
      <c r="F10" s="83">
        <f t="shared" si="0"/>
        <v>11865</v>
      </c>
      <c r="G10" s="80">
        <f t="shared" si="0"/>
        <v>366</v>
      </c>
      <c r="H10" s="84">
        <f t="shared" si="0"/>
        <v>120405</v>
      </c>
      <c r="I10" s="80">
        <f>+C10+E10-G10</f>
        <v>1189</v>
      </c>
      <c r="J10" s="154">
        <f>+D10+F10-H10</f>
        <v>378899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1244</v>
      </c>
      <c r="D11" s="88">
        <f t="shared" si="1"/>
        <v>45746</v>
      </c>
      <c r="E11" s="89">
        <f t="shared" si="1"/>
        <v>734</v>
      </c>
      <c r="F11" s="90">
        <f t="shared" si="1"/>
        <v>41044</v>
      </c>
      <c r="G11" s="91">
        <f t="shared" si="1"/>
        <v>871</v>
      </c>
      <c r="H11" s="90">
        <f t="shared" si="1"/>
        <v>50421</v>
      </c>
      <c r="I11" s="91">
        <f t="shared" ref="I11:J49" si="2">+C11+E11-G11</f>
        <v>1107</v>
      </c>
      <c r="J11" s="155">
        <f t="shared" si="2"/>
        <v>36369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164</v>
      </c>
      <c r="D13" s="88">
        <f t="shared" si="4"/>
        <v>24141</v>
      </c>
      <c r="E13" s="89">
        <f t="shared" si="4"/>
        <v>60</v>
      </c>
      <c r="F13" s="90">
        <f t="shared" si="4"/>
        <v>12000</v>
      </c>
      <c r="G13" s="87">
        <f t="shared" si="4"/>
        <v>65</v>
      </c>
      <c r="H13" s="90">
        <f t="shared" si="4"/>
        <v>12595</v>
      </c>
      <c r="I13" s="91">
        <f t="shared" si="2"/>
        <v>159</v>
      </c>
      <c r="J13" s="155">
        <f t="shared" si="2"/>
        <v>23546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22</v>
      </c>
      <c r="D16" s="88">
        <f t="shared" si="7"/>
        <v>5171</v>
      </c>
      <c r="E16" s="89">
        <f t="shared" si="7"/>
        <v>0</v>
      </c>
      <c r="F16" s="90">
        <f t="shared" si="7"/>
        <v>1</v>
      </c>
      <c r="G16" s="87">
        <f t="shared" si="7"/>
        <v>20</v>
      </c>
      <c r="H16" s="90">
        <f t="shared" si="7"/>
        <v>4608</v>
      </c>
      <c r="I16" s="91">
        <f t="shared" si="2"/>
        <v>2</v>
      </c>
      <c r="J16" s="155">
        <f t="shared" si="2"/>
        <v>564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1300</v>
      </c>
      <c r="D22" s="88">
        <f t="shared" si="13"/>
        <v>564943</v>
      </c>
      <c r="E22" s="89">
        <f t="shared" si="13"/>
        <v>1084</v>
      </c>
      <c r="F22" s="90">
        <f t="shared" si="13"/>
        <v>383215</v>
      </c>
      <c r="G22" s="87">
        <f t="shared" si="13"/>
        <v>966</v>
      </c>
      <c r="H22" s="90">
        <f t="shared" si="13"/>
        <v>339900</v>
      </c>
      <c r="I22" s="91">
        <f t="shared" si="2"/>
        <v>1418</v>
      </c>
      <c r="J22" s="155">
        <f t="shared" si="2"/>
        <v>608258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194</v>
      </c>
      <c r="D23" s="88">
        <f t="shared" si="14"/>
        <v>110200</v>
      </c>
      <c r="E23" s="89">
        <f t="shared" si="14"/>
        <v>82</v>
      </c>
      <c r="F23" s="90">
        <f t="shared" si="14"/>
        <v>39800</v>
      </c>
      <c r="G23" s="87">
        <f t="shared" si="14"/>
        <v>102</v>
      </c>
      <c r="H23" s="90">
        <f t="shared" si="14"/>
        <v>52600</v>
      </c>
      <c r="I23" s="91">
        <f t="shared" si="2"/>
        <v>174</v>
      </c>
      <c r="J23" s="155">
        <f t="shared" si="2"/>
        <v>97400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880</v>
      </c>
      <c r="D24" s="88">
        <f t="shared" si="15"/>
        <v>148968</v>
      </c>
      <c r="E24" s="89">
        <f t="shared" si="15"/>
        <v>370</v>
      </c>
      <c r="F24" s="90">
        <f t="shared" si="15"/>
        <v>49735</v>
      </c>
      <c r="G24" s="87">
        <f t="shared" si="15"/>
        <v>359</v>
      </c>
      <c r="H24" s="90">
        <f t="shared" si="15"/>
        <v>55035</v>
      </c>
      <c r="I24" s="91">
        <f t="shared" si="2"/>
        <v>891</v>
      </c>
      <c r="J24" s="155">
        <f t="shared" si="2"/>
        <v>143668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1071</v>
      </c>
      <c r="D25" s="88">
        <f t="shared" si="16"/>
        <v>1809208</v>
      </c>
      <c r="E25" s="89">
        <f t="shared" si="16"/>
        <v>1679</v>
      </c>
      <c r="F25" s="90">
        <f t="shared" si="16"/>
        <v>5698339</v>
      </c>
      <c r="G25" s="87">
        <f t="shared" si="16"/>
        <v>1640</v>
      </c>
      <c r="H25" s="90">
        <f t="shared" si="16"/>
        <v>5390543</v>
      </c>
      <c r="I25" s="91">
        <f t="shared" si="2"/>
        <v>1110</v>
      </c>
      <c r="J25" s="155">
        <f t="shared" si="2"/>
        <v>2117004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424</v>
      </c>
      <c r="D26" s="88">
        <f t="shared" si="17"/>
        <v>237752</v>
      </c>
      <c r="E26" s="89">
        <f t="shared" si="17"/>
        <v>322</v>
      </c>
      <c r="F26" s="90">
        <f t="shared" si="17"/>
        <v>226256</v>
      </c>
      <c r="G26" s="87">
        <f t="shared" si="17"/>
        <v>303</v>
      </c>
      <c r="H26" s="90">
        <f t="shared" si="17"/>
        <v>217388</v>
      </c>
      <c r="I26" s="91">
        <f t="shared" si="2"/>
        <v>443</v>
      </c>
      <c r="J26" s="155">
        <f t="shared" si="2"/>
        <v>246620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214</v>
      </c>
      <c r="D27" s="88">
        <f t="shared" si="18"/>
        <v>169370</v>
      </c>
      <c r="E27" s="89">
        <f t="shared" si="18"/>
        <v>105</v>
      </c>
      <c r="F27" s="90">
        <f t="shared" si="18"/>
        <v>80190</v>
      </c>
      <c r="G27" s="87">
        <f t="shared" si="18"/>
        <v>92</v>
      </c>
      <c r="H27" s="90">
        <f t="shared" si="18"/>
        <v>67745</v>
      </c>
      <c r="I27" s="91">
        <f t="shared" si="2"/>
        <v>227</v>
      </c>
      <c r="J27" s="155">
        <f t="shared" si="2"/>
        <v>181815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4295</v>
      </c>
      <c r="D28" s="88">
        <f t="shared" si="19"/>
        <v>6486986</v>
      </c>
      <c r="E28" s="89">
        <f t="shared" si="19"/>
        <v>1994</v>
      </c>
      <c r="F28" s="90">
        <f t="shared" si="19"/>
        <v>4540558</v>
      </c>
      <c r="G28" s="87">
        <f t="shared" si="19"/>
        <v>2460</v>
      </c>
      <c r="H28" s="90">
        <f t="shared" si="19"/>
        <v>3963551</v>
      </c>
      <c r="I28" s="91">
        <f t="shared" si="2"/>
        <v>3829</v>
      </c>
      <c r="J28" s="155">
        <f t="shared" si="2"/>
        <v>7063993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239</v>
      </c>
      <c r="D29" s="88">
        <f t="shared" si="20"/>
        <v>32875</v>
      </c>
      <c r="E29" s="89">
        <f t="shared" si="20"/>
        <v>28</v>
      </c>
      <c r="F29" s="90">
        <f t="shared" si="20"/>
        <v>16950</v>
      </c>
      <c r="G29" s="87">
        <f t="shared" si="20"/>
        <v>38</v>
      </c>
      <c r="H29" s="90">
        <f t="shared" si="20"/>
        <v>18450</v>
      </c>
      <c r="I29" s="91">
        <f t="shared" si="2"/>
        <v>229</v>
      </c>
      <c r="J29" s="155">
        <f t="shared" si="2"/>
        <v>31375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305</v>
      </c>
      <c r="D30" s="88">
        <f t="shared" si="21"/>
        <v>157564</v>
      </c>
      <c r="E30" s="89">
        <f t="shared" si="21"/>
        <v>206</v>
      </c>
      <c r="F30" s="90">
        <f t="shared" si="21"/>
        <v>126816</v>
      </c>
      <c r="G30" s="87">
        <f t="shared" si="21"/>
        <v>181</v>
      </c>
      <c r="H30" s="90">
        <f t="shared" si="21"/>
        <v>92818</v>
      </c>
      <c r="I30" s="91">
        <f t="shared" si="2"/>
        <v>330</v>
      </c>
      <c r="J30" s="155">
        <f t="shared" si="2"/>
        <v>191562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2290</v>
      </c>
      <c r="D31" s="88">
        <f t="shared" si="22"/>
        <v>211345</v>
      </c>
      <c r="E31" s="89">
        <f t="shared" si="22"/>
        <v>3007</v>
      </c>
      <c r="F31" s="90">
        <f t="shared" si="22"/>
        <v>220914</v>
      </c>
      <c r="G31" s="87">
        <f t="shared" si="22"/>
        <v>897</v>
      </c>
      <c r="H31" s="90">
        <f t="shared" si="22"/>
        <v>67577</v>
      </c>
      <c r="I31" s="91">
        <f t="shared" si="2"/>
        <v>4400</v>
      </c>
      <c r="J31" s="155">
        <f t="shared" si="2"/>
        <v>364682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346</v>
      </c>
      <c r="D32" s="88">
        <f t="shared" si="23"/>
        <v>275694</v>
      </c>
      <c r="E32" s="89">
        <f t="shared" si="23"/>
        <v>59</v>
      </c>
      <c r="F32" s="90">
        <f t="shared" si="23"/>
        <v>52448</v>
      </c>
      <c r="G32" s="87">
        <f t="shared" si="23"/>
        <v>67</v>
      </c>
      <c r="H32" s="90">
        <f t="shared" si="23"/>
        <v>55821</v>
      </c>
      <c r="I32" s="91">
        <f t="shared" si="2"/>
        <v>338</v>
      </c>
      <c r="J32" s="155">
        <f t="shared" si="2"/>
        <v>272321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5303</v>
      </c>
      <c r="D33" s="88">
        <f t="shared" si="24"/>
        <v>357633</v>
      </c>
      <c r="E33" s="89">
        <f t="shared" si="24"/>
        <v>2399</v>
      </c>
      <c r="F33" s="90">
        <f t="shared" si="24"/>
        <v>110224</v>
      </c>
      <c r="G33" s="87">
        <f t="shared" si="24"/>
        <v>2032</v>
      </c>
      <c r="H33" s="90">
        <f t="shared" si="24"/>
        <v>100282</v>
      </c>
      <c r="I33" s="91">
        <f t="shared" si="2"/>
        <v>5670</v>
      </c>
      <c r="J33" s="155">
        <f t="shared" si="2"/>
        <v>367575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6816</v>
      </c>
      <c r="D34" s="88">
        <f t="shared" si="25"/>
        <v>2141743</v>
      </c>
      <c r="E34" s="89">
        <f t="shared" si="25"/>
        <v>4528</v>
      </c>
      <c r="F34" s="90">
        <f t="shared" si="25"/>
        <v>1433540</v>
      </c>
      <c r="G34" s="87">
        <f t="shared" si="25"/>
        <v>5231</v>
      </c>
      <c r="H34" s="90">
        <f t="shared" si="25"/>
        <v>1473475</v>
      </c>
      <c r="I34" s="91">
        <f t="shared" si="2"/>
        <v>6113</v>
      </c>
      <c r="J34" s="155">
        <f t="shared" si="2"/>
        <v>2101808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4635</v>
      </c>
      <c r="D35" s="88">
        <f t="shared" si="26"/>
        <v>1311108</v>
      </c>
      <c r="E35" s="93">
        <f t="shared" si="26"/>
        <v>3717</v>
      </c>
      <c r="F35" s="90">
        <f t="shared" si="26"/>
        <v>1298719</v>
      </c>
      <c r="G35" s="87">
        <f t="shared" si="26"/>
        <v>3466</v>
      </c>
      <c r="H35" s="90">
        <f t="shared" si="26"/>
        <v>1261430</v>
      </c>
      <c r="I35" s="91">
        <f t="shared" si="2"/>
        <v>4886</v>
      </c>
      <c r="J35" s="155">
        <f t="shared" si="2"/>
        <v>1348397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48046</v>
      </c>
      <c r="D36" s="88">
        <f t="shared" si="27"/>
        <v>6933048</v>
      </c>
      <c r="E36" s="89">
        <f t="shared" si="27"/>
        <v>22669</v>
      </c>
      <c r="F36" s="90">
        <f t="shared" si="27"/>
        <v>3479115</v>
      </c>
      <c r="G36" s="87">
        <f t="shared" si="27"/>
        <v>21348</v>
      </c>
      <c r="H36" s="90">
        <f t="shared" si="27"/>
        <v>3330712</v>
      </c>
      <c r="I36" s="91">
        <f t="shared" si="2"/>
        <v>49367</v>
      </c>
      <c r="J36" s="155">
        <f t="shared" si="2"/>
        <v>7081451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21</v>
      </c>
      <c r="D37" s="88">
        <f t="shared" si="28"/>
        <v>5599</v>
      </c>
      <c r="E37" s="89">
        <f t="shared" si="28"/>
        <v>33</v>
      </c>
      <c r="F37" s="90">
        <f t="shared" si="28"/>
        <v>11592</v>
      </c>
      <c r="G37" s="87">
        <f t="shared" si="28"/>
        <v>28</v>
      </c>
      <c r="H37" s="90">
        <f t="shared" si="28"/>
        <v>11240</v>
      </c>
      <c r="I37" s="91">
        <f t="shared" si="2"/>
        <v>26</v>
      </c>
      <c r="J37" s="155">
        <f t="shared" si="2"/>
        <v>5951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11761</v>
      </c>
      <c r="D38" s="88">
        <f t="shared" si="29"/>
        <v>3129197</v>
      </c>
      <c r="E38" s="89">
        <f t="shared" si="29"/>
        <v>6862</v>
      </c>
      <c r="F38" s="90">
        <f t="shared" si="29"/>
        <v>1945845</v>
      </c>
      <c r="G38" s="87">
        <f t="shared" si="29"/>
        <v>6940</v>
      </c>
      <c r="H38" s="90">
        <f t="shared" si="29"/>
        <v>1996047</v>
      </c>
      <c r="I38" s="91">
        <f t="shared" si="2"/>
        <v>11683</v>
      </c>
      <c r="J38" s="155">
        <f t="shared" si="2"/>
        <v>3078995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245</v>
      </c>
      <c r="D39" s="88">
        <f t="shared" si="30"/>
        <v>391295</v>
      </c>
      <c r="E39" s="89">
        <f t="shared" si="30"/>
        <v>49</v>
      </c>
      <c r="F39" s="94">
        <f t="shared" si="30"/>
        <v>41774</v>
      </c>
      <c r="G39" s="87">
        <f t="shared" si="30"/>
        <v>50</v>
      </c>
      <c r="H39" s="90">
        <f t="shared" si="30"/>
        <v>35157</v>
      </c>
      <c r="I39" s="91">
        <f t="shared" si="2"/>
        <v>244</v>
      </c>
      <c r="J39" s="155">
        <f t="shared" si="2"/>
        <v>397912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29</v>
      </c>
      <c r="D40" s="88">
        <f t="shared" si="31"/>
        <v>2403</v>
      </c>
      <c r="E40" s="89">
        <f t="shared" si="31"/>
        <v>16</v>
      </c>
      <c r="F40" s="90">
        <f t="shared" si="31"/>
        <v>1153</v>
      </c>
      <c r="G40" s="87">
        <f t="shared" si="31"/>
        <v>15</v>
      </c>
      <c r="H40" s="90">
        <f t="shared" si="31"/>
        <v>1152</v>
      </c>
      <c r="I40" s="91">
        <f t="shared" si="2"/>
        <v>30</v>
      </c>
      <c r="J40" s="155">
        <f t="shared" si="2"/>
        <v>2404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71</v>
      </c>
      <c r="D41" s="88">
        <f t="shared" si="32"/>
        <v>9178</v>
      </c>
      <c r="E41" s="89">
        <f t="shared" si="32"/>
        <v>80</v>
      </c>
      <c r="F41" s="90">
        <f t="shared" si="32"/>
        <v>10603</v>
      </c>
      <c r="G41" s="87">
        <f t="shared" si="32"/>
        <v>79</v>
      </c>
      <c r="H41" s="90">
        <f t="shared" si="32"/>
        <v>10418</v>
      </c>
      <c r="I41" s="91">
        <f t="shared" si="2"/>
        <v>72</v>
      </c>
      <c r="J41" s="155">
        <f t="shared" si="2"/>
        <v>9363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27688</v>
      </c>
      <c r="D42" s="88">
        <f t="shared" si="33"/>
        <v>2572859</v>
      </c>
      <c r="E42" s="89">
        <f t="shared" si="33"/>
        <v>28781</v>
      </c>
      <c r="F42" s="90">
        <f t="shared" si="33"/>
        <v>8788251</v>
      </c>
      <c r="G42" s="87">
        <f t="shared" si="33"/>
        <v>29857</v>
      </c>
      <c r="H42" s="90">
        <f t="shared" si="33"/>
        <v>9099630</v>
      </c>
      <c r="I42" s="95">
        <f t="shared" si="2"/>
        <v>26612</v>
      </c>
      <c r="J42" s="155">
        <f t="shared" si="2"/>
        <v>2261480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2655</v>
      </c>
      <c r="D43" s="88">
        <f t="shared" si="34"/>
        <v>272292</v>
      </c>
      <c r="E43" s="89">
        <f t="shared" si="34"/>
        <v>13399</v>
      </c>
      <c r="F43" s="90">
        <f t="shared" si="34"/>
        <v>954842</v>
      </c>
      <c r="G43" s="87">
        <f t="shared" si="34"/>
        <v>13593</v>
      </c>
      <c r="H43" s="90">
        <f t="shared" si="34"/>
        <v>935058</v>
      </c>
      <c r="I43" s="87">
        <f t="shared" si="2"/>
        <v>2461</v>
      </c>
      <c r="J43" s="155">
        <f t="shared" si="2"/>
        <v>292076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62</v>
      </c>
      <c r="D44" s="88">
        <f t="shared" si="35"/>
        <v>61267</v>
      </c>
      <c r="E44" s="89">
        <f t="shared" si="35"/>
        <v>7</v>
      </c>
      <c r="F44" s="90">
        <f t="shared" si="35"/>
        <v>8760</v>
      </c>
      <c r="G44" s="87">
        <f t="shared" si="35"/>
        <v>8</v>
      </c>
      <c r="H44" s="90">
        <f t="shared" si="35"/>
        <v>9974</v>
      </c>
      <c r="I44" s="87">
        <f t="shared" si="2"/>
        <v>61</v>
      </c>
      <c r="J44" s="155">
        <f t="shared" si="2"/>
        <v>60053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659</v>
      </c>
      <c r="D45" s="88">
        <f t="shared" si="36"/>
        <v>103691</v>
      </c>
      <c r="E45" s="89">
        <f t="shared" si="36"/>
        <v>1137</v>
      </c>
      <c r="F45" s="90">
        <f t="shared" si="36"/>
        <v>123272</v>
      </c>
      <c r="G45" s="87">
        <f t="shared" si="36"/>
        <v>1323</v>
      </c>
      <c r="H45" s="90">
        <f t="shared" si="36"/>
        <v>122897</v>
      </c>
      <c r="I45" s="91">
        <f t="shared" si="2"/>
        <v>473</v>
      </c>
      <c r="J45" s="155">
        <f t="shared" si="2"/>
        <v>104066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1344</v>
      </c>
      <c r="D46" s="88">
        <f t="shared" si="37"/>
        <v>1033850</v>
      </c>
      <c r="E46" s="89">
        <f t="shared" si="37"/>
        <v>604</v>
      </c>
      <c r="F46" s="90">
        <f t="shared" si="37"/>
        <v>427213</v>
      </c>
      <c r="G46" s="87">
        <f t="shared" si="37"/>
        <v>419</v>
      </c>
      <c r="H46" s="90">
        <f t="shared" si="37"/>
        <v>298584</v>
      </c>
      <c r="I46" s="91">
        <f t="shared" si="2"/>
        <v>1529</v>
      </c>
      <c r="J46" s="155">
        <f t="shared" si="2"/>
        <v>1162479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2509</v>
      </c>
      <c r="D47" s="88">
        <f t="shared" si="38"/>
        <v>186344</v>
      </c>
      <c r="E47" s="89">
        <f t="shared" si="38"/>
        <v>1030</v>
      </c>
      <c r="F47" s="90">
        <f t="shared" si="38"/>
        <v>96996</v>
      </c>
      <c r="G47" s="87">
        <f t="shared" si="38"/>
        <v>1144</v>
      </c>
      <c r="H47" s="90">
        <f t="shared" si="38"/>
        <v>109101</v>
      </c>
      <c r="I47" s="91">
        <f t="shared" si="2"/>
        <v>2395</v>
      </c>
      <c r="J47" s="155">
        <f t="shared" si="2"/>
        <v>174239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8030</v>
      </c>
      <c r="D49" s="99">
        <f t="shared" si="40"/>
        <v>1945151</v>
      </c>
      <c r="E49" s="100">
        <f t="shared" si="40"/>
        <v>7177</v>
      </c>
      <c r="F49" s="101">
        <f t="shared" si="40"/>
        <v>1402290</v>
      </c>
      <c r="G49" s="98">
        <f t="shared" si="40"/>
        <v>6666</v>
      </c>
      <c r="H49" s="102">
        <f t="shared" si="40"/>
        <v>1364807</v>
      </c>
      <c r="I49" s="103">
        <f t="shared" si="2"/>
        <v>8541</v>
      </c>
      <c r="J49" s="156">
        <f t="shared" si="2"/>
        <v>1982634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134383</v>
      </c>
      <c r="D50" s="175">
        <f t="shared" si="41"/>
        <v>31224060</v>
      </c>
      <c r="E50" s="174">
        <f t="shared" si="41"/>
        <v>102252</v>
      </c>
      <c r="F50" s="175">
        <f t="shared" si="41"/>
        <v>31634320</v>
      </c>
      <c r="G50" s="174">
        <f>SUM(G10:G49)</f>
        <v>100626</v>
      </c>
      <c r="H50" s="175">
        <f t="shared" si="41"/>
        <v>30669421</v>
      </c>
      <c r="I50" s="176">
        <f>SUM(I10:I49)</f>
        <v>136009</v>
      </c>
      <c r="J50" s="177">
        <f>SUM(J10:J49)</f>
        <v>32188959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124005</v>
      </c>
      <c r="D51" s="105">
        <v>24245642</v>
      </c>
      <c r="E51" s="106">
        <v>91872</v>
      </c>
      <c r="F51" s="104">
        <v>21152416</v>
      </c>
      <c r="G51" s="107">
        <v>85924</v>
      </c>
      <c r="H51" s="108">
        <v>20849294</v>
      </c>
      <c r="I51" s="109">
        <f>C51+E51-G51</f>
        <v>129953</v>
      </c>
      <c r="J51" s="157">
        <f>D51+F51-H51</f>
        <v>24548764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108.36901737833151</v>
      </c>
      <c r="D52" s="159">
        <f t="shared" si="42"/>
        <v>128.78215392275445</v>
      </c>
      <c r="E52" s="158">
        <f t="shared" si="42"/>
        <v>111.29832810867293</v>
      </c>
      <c r="F52" s="160">
        <f t="shared" si="42"/>
        <v>149.55416913131813</v>
      </c>
      <c r="G52" s="161">
        <f t="shared" si="42"/>
        <v>117.11046971742469</v>
      </c>
      <c r="H52" s="160">
        <f t="shared" si="42"/>
        <v>147.10052532234425</v>
      </c>
      <c r="I52" s="162">
        <f t="shared" si="42"/>
        <v>104.6601463606073</v>
      </c>
      <c r="J52" s="163">
        <f>J50/J51*100</f>
        <v>131.12252413196853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5月分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5月分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1521</v>
      </c>
      <c r="D68" s="81">
        <v>487439</v>
      </c>
      <c r="E68" s="89">
        <v>34</v>
      </c>
      <c r="F68" s="90">
        <v>11865</v>
      </c>
      <c r="G68" s="80">
        <v>366</v>
      </c>
      <c r="H68" s="84">
        <v>120405</v>
      </c>
      <c r="I68" s="91">
        <f>+C68+E68-G68</f>
        <v>1189</v>
      </c>
      <c r="J68" s="171">
        <f>+D68+F68-H68</f>
        <v>378899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153</v>
      </c>
      <c r="F69" s="90">
        <v>7392</v>
      </c>
      <c r="G69" s="87">
        <v>124</v>
      </c>
      <c r="H69" s="90">
        <v>7255</v>
      </c>
      <c r="I69" s="87">
        <f t="shared" ref="I69:J107" si="43">+C69+E69-G69</f>
        <v>646</v>
      </c>
      <c r="J69" s="88">
        <f t="shared" si="43"/>
        <v>9638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164</v>
      </c>
      <c r="D71" s="88">
        <v>24141</v>
      </c>
      <c r="E71" s="89">
        <v>60</v>
      </c>
      <c r="F71" s="90">
        <v>12000</v>
      </c>
      <c r="G71" s="87">
        <v>65</v>
      </c>
      <c r="H71" s="90">
        <v>12595</v>
      </c>
      <c r="I71" s="91">
        <f t="shared" si="43"/>
        <v>159</v>
      </c>
      <c r="J71" s="92">
        <f t="shared" si="43"/>
        <v>23546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22</v>
      </c>
      <c r="D74" s="88">
        <v>5171</v>
      </c>
      <c r="E74" s="89">
        <v>0</v>
      </c>
      <c r="F74" s="90">
        <v>1</v>
      </c>
      <c r="G74" s="87">
        <v>20</v>
      </c>
      <c r="H74" s="90">
        <v>4608</v>
      </c>
      <c r="I74" s="91">
        <f t="shared" si="43"/>
        <v>2</v>
      </c>
      <c r="J74" s="92">
        <f t="shared" si="43"/>
        <v>564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1300</v>
      </c>
      <c r="D80" s="88">
        <v>564943</v>
      </c>
      <c r="E80" s="89">
        <v>1084</v>
      </c>
      <c r="F80" s="90">
        <v>383215</v>
      </c>
      <c r="G80" s="87">
        <v>966</v>
      </c>
      <c r="H80" s="90">
        <v>339900</v>
      </c>
      <c r="I80" s="91">
        <f t="shared" si="43"/>
        <v>1418</v>
      </c>
      <c r="J80" s="92">
        <f t="shared" si="43"/>
        <v>608258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194</v>
      </c>
      <c r="D81" s="88">
        <v>110200</v>
      </c>
      <c r="E81" s="89">
        <v>82</v>
      </c>
      <c r="F81" s="90">
        <v>39800</v>
      </c>
      <c r="G81" s="87">
        <v>102</v>
      </c>
      <c r="H81" s="90">
        <v>52600</v>
      </c>
      <c r="I81" s="91">
        <f t="shared" si="43"/>
        <v>174</v>
      </c>
      <c r="J81" s="92">
        <f t="shared" si="43"/>
        <v>97400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830</v>
      </c>
      <c r="D82" s="88">
        <v>146968</v>
      </c>
      <c r="E82" s="89" ph="1">
        <v>370</v>
      </c>
      <c r="F82" s="90">
        <v>49735</v>
      </c>
      <c r="G82" s="87">
        <v>359</v>
      </c>
      <c r="H82" s="90">
        <v>55035</v>
      </c>
      <c r="I82" s="91">
        <f t="shared" si="43"/>
        <v>841</v>
      </c>
      <c r="J82" s="92">
        <f t="shared" si="43"/>
        <v>141668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1071</v>
      </c>
      <c r="D83" s="88">
        <v>1809208</v>
      </c>
      <c r="E83" s="89">
        <v>1679</v>
      </c>
      <c r="F83" s="90">
        <v>5698339</v>
      </c>
      <c r="G83" s="87">
        <v>1640</v>
      </c>
      <c r="H83" s="90">
        <v>5390543</v>
      </c>
      <c r="I83" s="91">
        <f t="shared" si="43"/>
        <v>1110</v>
      </c>
      <c r="J83" s="92">
        <f t="shared" si="43"/>
        <v>2117004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424</v>
      </c>
      <c r="D84" s="88">
        <v>237752</v>
      </c>
      <c r="E84" s="89">
        <v>322</v>
      </c>
      <c r="F84" s="90">
        <v>226256</v>
      </c>
      <c r="G84" s="87">
        <v>303</v>
      </c>
      <c r="H84" s="90">
        <v>217388</v>
      </c>
      <c r="I84" s="91">
        <f t="shared" si="43"/>
        <v>443</v>
      </c>
      <c r="J84" s="92">
        <f t="shared" si="43"/>
        <v>246620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214</v>
      </c>
      <c r="D85" s="88">
        <v>169370</v>
      </c>
      <c r="E85" s="89">
        <v>105</v>
      </c>
      <c r="F85" s="90">
        <v>80190</v>
      </c>
      <c r="G85" s="87">
        <v>92</v>
      </c>
      <c r="H85" s="90">
        <v>67745</v>
      </c>
      <c r="I85" s="91">
        <f t="shared" si="43"/>
        <v>227</v>
      </c>
      <c r="J85" s="92">
        <f t="shared" si="43"/>
        <v>181815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4295</v>
      </c>
      <c r="D86" s="88">
        <v>6486986</v>
      </c>
      <c r="E86" s="89">
        <v>1994</v>
      </c>
      <c r="F86" s="90">
        <v>4540558</v>
      </c>
      <c r="G86" s="87">
        <v>2460</v>
      </c>
      <c r="H86" s="90">
        <v>3963551</v>
      </c>
      <c r="I86" s="91">
        <f t="shared" si="43"/>
        <v>3829</v>
      </c>
      <c r="J86" s="92">
        <f t="shared" si="43"/>
        <v>7063993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29</v>
      </c>
      <c r="D87" s="88">
        <v>4350</v>
      </c>
      <c r="E87" s="89">
        <v>13</v>
      </c>
      <c r="F87" s="90">
        <v>1950</v>
      </c>
      <c r="G87" s="87">
        <v>23</v>
      </c>
      <c r="H87" s="90">
        <v>3450</v>
      </c>
      <c r="I87" s="91">
        <f t="shared" si="43"/>
        <v>19</v>
      </c>
      <c r="J87" s="92">
        <f t="shared" si="43"/>
        <v>2850</v>
      </c>
      <c r="K87" s="2"/>
      <c r="L87" s="31">
        <v>20</v>
      </c>
      <c r="M87" s="13" t="s">
        <v>36</v>
      </c>
      <c r="N87" s="32">
        <v>210</v>
      </c>
      <c r="O87" s="33">
        <v>28525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44"/>
        <v>210</v>
      </c>
      <c r="U87" s="55">
        <f t="shared" si="44"/>
        <v>28525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294</v>
      </c>
      <c r="D88" s="88">
        <v>153084</v>
      </c>
      <c r="E88" s="89">
        <v>206</v>
      </c>
      <c r="F88" s="90">
        <v>126816</v>
      </c>
      <c r="G88" s="87">
        <v>180</v>
      </c>
      <c r="H88" s="90">
        <v>91148</v>
      </c>
      <c r="I88" s="91">
        <f t="shared" si="43"/>
        <v>320</v>
      </c>
      <c r="J88" s="92">
        <f t="shared" si="43"/>
        <v>188752</v>
      </c>
      <c r="K88" s="2"/>
      <c r="L88" s="31">
        <v>21</v>
      </c>
      <c r="M88" s="13" t="s">
        <v>37</v>
      </c>
      <c r="N88" s="32">
        <v>11</v>
      </c>
      <c r="O88" s="33">
        <v>4480</v>
      </c>
      <c r="P88" s="34">
        <v>0</v>
      </c>
      <c r="Q88" s="35">
        <v>0</v>
      </c>
      <c r="R88" s="32">
        <v>1</v>
      </c>
      <c r="S88" s="33">
        <v>1670</v>
      </c>
      <c r="T88" s="29">
        <f t="shared" si="44"/>
        <v>10</v>
      </c>
      <c r="U88" s="55">
        <f t="shared" si="44"/>
        <v>2810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2290</v>
      </c>
      <c r="D89" s="88">
        <v>211345</v>
      </c>
      <c r="E89" s="89">
        <v>3007</v>
      </c>
      <c r="F89" s="90">
        <v>220914</v>
      </c>
      <c r="G89" s="87">
        <v>897</v>
      </c>
      <c r="H89" s="90">
        <v>67577</v>
      </c>
      <c r="I89" s="91">
        <f t="shared" si="43"/>
        <v>4400</v>
      </c>
      <c r="J89" s="92">
        <f t="shared" si="43"/>
        <v>364682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346</v>
      </c>
      <c r="D90" s="88">
        <v>275694</v>
      </c>
      <c r="E90" s="89">
        <v>59</v>
      </c>
      <c r="F90" s="90">
        <v>52448</v>
      </c>
      <c r="G90" s="87">
        <v>67</v>
      </c>
      <c r="H90" s="90">
        <v>55821</v>
      </c>
      <c r="I90" s="91">
        <f t="shared" si="43"/>
        <v>338</v>
      </c>
      <c r="J90" s="92">
        <f t="shared" si="43"/>
        <v>272321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5303</v>
      </c>
      <c r="D91" s="88">
        <v>357633</v>
      </c>
      <c r="E91" s="89">
        <v>2399</v>
      </c>
      <c r="F91" s="90">
        <v>110224</v>
      </c>
      <c r="G91" s="87">
        <v>2032</v>
      </c>
      <c r="H91" s="90">
        <v>100282</v>
      </c>
      <c r="I91" s="91">
        <f t="shared" si="43"/>
        <v>5670</v>
      </c>
      <c r="J91" s="92">
        <f t="shared" si="43"/>
        <v>367575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3288</v>
      </c>
      <c r="D92" s="88">
        <v>818743</v>
      </c>
      <c r="E92" s="89">
        <v>3435</v>
      </c>
      <c r="F92" s="90">
        <v>1023665</v>
      </c>
      <c r="G92" s="87">
        <v>3500</v>
      </c>
      <c r="H92" s="90">
        <v>824350</v>
      </c>
      <c r="I92" s="91">
        <f t="shared" si="43"/>
        <v>3223</v>
      </c>
      <c r="J92" s="92">
        <f t="shared" si="43"/>
        <v>1018058</v>
      </c>
      <c r="K92" s="2"/>
      <c r="L92" s="31">
        <v>25</v>
      </c>
      <c r="M92" s="13" t="s">
        <v>41</v>
      </c>
      <c r="N92" s="32">
        <v>3528</v>
      </c>
      <c r="O92" s="33">
        <v>1323000</v>
      </c>
      <c r="P92" s="34">
        <v>1093</v>
      </c>
      <c r="Q92" s="35">
        <v>409875</v>
      </c>
      <c r="R92" s="32">
        <v>1731</v>
      </c>
      <c r="S92" s="33">
        <v>649125</v>
      </c>
      <c r="T92" s="34">
        <f t="shared" si="44"/>
        <v>2890</v>
      </c>
      <c r="U92" s="55">
        <f t="shared" si="44"/>
        <v>1083750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4635</v>
      </c>
      <c r="D93" s="88">
        <v>1311108</v>
      </c>
      <c r="E93" s="93">
        <v>3717</v>
      </c>
      <c r="F93" s="90">
        <v>1298719</v>
      </c>
      <c r="G93" s="87">
        <v>3466</v>
      </c>
      <c r="H93" s="90">
        <v>1261430</v>
      </c>
      <c r="I93" s="91">
        <f t="shared" si="43"/>
        <v>4886</v>
      </c>
      <c r="J93" s="92">
        <f t="shared" si="43"/>
        <v>1348397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48046</v>
      </c>
      <c r="D94" s="88">
        <v>6933048</v>
      </c>
      <c r="E94" s="89">
        <v>22669</v>
      </c>
      <c r="F94" s="90">
        <v>3479115</v>
      </c>
      <c r="G94" s="87">
        <v>21348</v>
      </c>
      <c r="H94" s="90">
        <v>3330712</v>
      </c>
      <c r="I94" s="91">
        <f t="shared" si="43"/>
        <v>49367</v>
      </c>
      <c r="J94" s="92">
        <f t="shared" si="43"/>
        <v>7081451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21</v>
      </c>
      <c r="D95" s="88">
        <v>5599</v>
      </c>
      <c r="E95" s="89">
        <v>33</v>
      </c>
      <c r="F95" s="90">
        <v>11592</v>
      </c>
      <c r="G95" s="87">
        <v>28</v>
      </c>
      <c r="H95" s="90">
        <v>11240</v>
      </c>
      <c r="I95" s="91">
        <f t="shared" si="43"/>
        <v>26</v>
      </c>
      <c r="J95" s="92">
        <f t="shared" si="43"/>
        <v>5951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11761</v>
      </c>
      <c r="D96" s="88">
        <v>3129197</v>
      </c>
      <c r="E96" s="89">
        <v>6862</v>
      </c>
      <c r="F96" s="90">
        <v>1945845</v>
      </c>
      <c r="G96" s="87">
        <v>6940</v>
      </c>
      <c r="H96" s="90">
        <v>1996047</v>
      </c>
      <c r="I96" s="91">
        <f t="shared" si="43"/>
        <v>11683</v>
      </c>
      <c r="J96" s="92">
        <f t="shared" si="43"/>
        <v>3078995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245</v>
      </c>
      <c r="D97" s="88">
        <v>391295</v>
      </c>
      <c r="E97" s="89">
        <v>49</v>
      </c>
      <c r="F97" s="94">
        <v>41774</v>
      </c>
      <c r="G97" s="87">
        <v>50</v>
      </c>
      <c r="H97" s="90">
        <v>35157</v>
      </c>
      <c r="I97" s="91">
        <f t="shared" si="43"/>
        <v>244</v>
      </c>
      <c r="J97" s="92">
        <f t="shared" si="43"/>
        <v>397912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29</v>
      </c>
      <c r="D98" s="88">
        <v>2403</v>
      </c>
      <c r="E98" s="89">
        <v>16</v>
      </c>
      <c r="F98" s="90">
        <v>1153</v>
      </c>
      <c r="G98" s="87">
        <v>15</v>
      </c>
      <c r="H98" s="90">
        <v>1152</v>
      </c>
      <c r="I98" s="91">
        <f t="shared" si="43"/>
        <v>30</v>
      </c>
      <c r="J98" s="92">
        <f t="shared" si="43"/>
        <v>2404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71</v>
      </c>
      <c r="D99" s="88">
        <v>9178</v>
      </c>
      <c r="E99" s="89">
        <v>80</v>
      </c>
      <c r="F99" s="90">
        <v>10603</v>
      </c>
      <c r="G99" s="87">
        <v>79</v>
      </c>
      <c r="H99" s="90">
        <v>10418</v>
      </c>
      <c r="I99" s="91">
        <f t="shared" si="43"/>
        <v>72</v>
      </c>
      <c r="J99" s="92">
        <f t="shared" si="43"/>
        <v>9363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27688</v>
      </c>
      <c r="D100" s="88">
        <v>2572859</v>
      </c>
      <c r="E100" s="89">
        <v>28781</v>
      </c>
      <c r="F100" s="90">
        <v>8788251</v>
      </c>
      <c r="G100" s="87">
        <v>29857</v>
      </c>
      <c r="H100" s="90">
        <v>9099630</v>
      </c>
      <c r="I100" s="91">
        <f t="shared" si="43"/>
        <v>26612</v>
      </c>
      <c r="J100" s="92">
        <f t="shared" si="43"/>
        <v>2261480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2655</v>
      </c>
      <c r="D101" s="88">
        <v>272292</v>
      </c>
      <c r="E101" s="89">
        <v>13399</v>
      </c>
      <c r="F101" s="90">
        <v>954842</v>
      </c>
      <c r="G101" s="87">
        <v>13593</v>
      </c>
      <c r="H101" s="90">
        <v>935058</v>
      </c>
      <c r="I101" s="91">
        <f t="shared" si="43"/>
        <v>2461</v>
      </c>
      <c r="J101" s="92">
        <f t="shared" si="43"/>
        <v>292076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62</v>
      </c>
      <c r="D102" s="88">
        <v>61267</v>
      </c>
      <c r="E102" s="89">
        <v>7</v>
      </c>
      <c r="F102" s="90">
        <v>8760</v>
      </c>
      <c r="G102" s="87">
        <v>8</v>
      </c>
      <c r="H102" s="90">
        <v>9974</v>
      </c>
      <c r="I102" s="87">
        <f t="shared" si="43"/>
        <v>61</v>
      </c>
      <c r="J102" s="88">
        <f t="shared" si="43"/>
        <v>60053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659</v>
      </c>
      <c r="D103" s="88">
        <v>103691</v>
      </c>
      <c r="E103" s="89">
        <v>1137</v>
      </c>
      <c r="F103" s="90">
        <v>123272</v>
      </c>
      <c r="G103" s="87">
        <v>1323</v>
      </c>
      <c r="H103" s="90">
        <v>122897</v>
      </c>
      <c r="I103" s="87">
        <f t="shared" si="43"/>
        <v>473</v>
      </c>
      <c r="J103" s="88">
        <f t="shared" si="43"/>
        <v>104066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1344</v>
      </c>
      <c r="D104" s="88">
        <v>1033850</v>
      </c>
      <c r="E104" s="89">
        <v>604</v>
      </c>
      <c r="F104" s="90">
        <v>427213</v>
      </c>
      <c r="G104" s="87">
        <v>419</v>
      </c>
      <c r="H104" s="90">
        <v>298584</v>
      </c>
      <c r="I104" s="87">
        <f t="shared" si="43"/>
        <v>1529</v>
      </c>
      <c r="J104" s="88">
        <f t="shared" si="43"/>
        <v>1162479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2509</v>
      </c>
      <c r="D105" s="88">
        <v>186344</v>
      </c>
      <c r="E105" s="89">
        <v>1030</v>
      </c>
      <c r="F105" s="90">
        <v>96996</v>
      </c>
      <c r="G105" s="87">
        <v>1144</v>
      </c>
      <c r="H105" s="90">
        <v>109101</v>
      </c>
      <c r="I105" s="91">
        <f t="shared" si="43"/>
        <v>2395</v>
      </c>
      <c r="J105" s="92">
        <f t="shared" si="43"/>
        <v>174239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8030</v>
      </c>
      <c r="D107" s="166">
        <v>1945151</v>
      </c>
      <c r="E107" s="100">
        <v>7177</v>
      </c>
      <c r="F107" s="101">
        <v>1402290</v>
      </c>
      <c r="G107" s="165">
        <v>6666</v>
      </c>
      <c r="H107" s="101">
        <v>1364807</v>
      </c>
      <c r="I107" s="95">
        <f t="shared" si="43"/>
        <v>8541</v>
      </c>
      <c r="J107" s="167">
        <f t="shared" si="43"/>
        <v>1982634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129957</v>
      </c>
      <c r="D108" s="169">
        <f t="shared" ref="D108:J108" si="45">SUM(D68:D107)</f>
        <v>29829810</v>
      </c>
      <c r="E108" s="168">
        <f>SUM(E68:E107)</f>
        <v>100563</v>
      </c>
      <c r="F108" s="169">
        <f t="shared" si="45"/>
        <v>31175793</v>
      </c>
      <c r="G108" s="170">
        <f t="shared" si="45"/>
        <v>98132</v>
      </c>
      <c r="H108" s="169">
        <f t="shared" si="45"/>
        <v>29960460</v>
      </c>
      <c r="I108" s="170">
        <f t="shared" si="45"/>
        <v>132388</v>
      </c>
      <c r="J108" s="153">
        <f t="shared" si="45"/>
        <v>31045143</v>
      </c>
      <c r="K108" s="2"/>
      <c r="L108" s="205" t="s">
        <v>57</v>
      </c>
      <c r="M108" s="206"/>
      <c r="N108" s="44">
        <f t="shared" ref="N108:S108" si="46">SUM(N68:N107)</f>
        <v>3749</v>
      </c>
      <c r="O108" s="42">
        <f t="shared" si="46"/>
        <v>1356005</v>
      </c>
      <c r="P108" s="45">
        <f t="shared" si="46"/>
        <v>1108</v>
      </c>
      <c r="Q108" s="60">
        <f t="shared" si="46"/>
        <v>424875</v>
      </c>
      <c r="R108" s="43">
        <f t="shared" si="46"/>
        <v>1747</v>
      </c>
      <c r="S108" s="60">
        <f t="shared" si="46"/>
        <v>665795</v>
      </c>
      <c r="T108" s="43">
        <f>SUM(T68:T107)</f>
        <v>3110</v>
      </c>
      <c r="U108" s="42">
        <f>SUM(U68:U107)</f>
        <v>1115085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121033</v>
      </c>
      <c r="D109" s="105">
        <v>23360619</v>
      </c>
      <c r="E109" s="106">
        <v>88989</v>
      </c>
      <c r="F109" s="104">
        <v>20648841</v>
      </c>
      <c r="G109" s="107">
        <v>82922</v>
      </c>
      <c r="H109" s="108">
        <v>20335931</v>
      </c>
      <c r="I109" s="109">
        <f>C109+E109-G109</f>
        <v>127100</v>
      </c>
      <c r="J109" s="157">
        <f>D109+F109-H109</f>
        <v>23673529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113.00610187776017</v>
      </c>
      <c r="F110" s="111">
        <f t="shared" si="47"/>
        <v>150.98083713269912</v>
      </c>
      <c r="G110" s="112">
        <f t="shared" si="47"/>
        <v>118.3425387713755</v>
      </c>
      <c r="H110" s="111">
        <f t="shared" si="47"/>
        <v>147.32770287231995</v>
      </c>
      <c r="I110" s="113">
        <f t="shared" si="47"/>
        <v>104.16050354051927</v>
      </c>
      <c r="J110" s="114">
        <f>J108/J109*100</f>
        <v>131.13863590003839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5月分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5月分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627</v>
      </c>
      <c r="D128" s="145">
        <v>36245</v>
      </c>
      <c r="E128" s="89">
        <v>581</v>
      </c>
      <c r="F128" s="90">
        <v>33652</v>
      </c>
      <c r="G128" s="142">
        <v>747</v>
      </c>
      <c r="H128" s="145">
        <v>43166</v>
      </c>
      <c r="I128" s="142">
        <f t="shared" ref="I128:J166" si="48">+C128+E128-G128</f>
        <v>461</v>
      </c>
      <c r="J128" s="145">
        <f t="shared" si="48"/>
        <v>26731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627</v>
      </c>
      <c r="D167" s="153">
        <f t="shared" si="50"/>
        <v>36245</v>
      </c>
      <c r="E167" s="152">
        <f t="shared" si="50"/>
        <v>581</v>
      </c>
      <c r="F167" s="153">
        <f t="shared" si="50"/>
        <v>33652</v>
      </c>
      <c r="G167" s="152">
        <f t="shared" si="50"/>
        <v>747</v>
      </c>
      <c r="H167" s="153">
        <f t="shared" si="50"/>
        <v>43166</v>
      </c>
      <c r="I167" s="152">
        <f t="shared" si="50"/>
        <v>461</v>
      </c>
      <c r="J167" s="153">
        <f t="shared" si="50"/>
        <v>26731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2022-06-24T08:32:36Z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