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4.01\"/>
    </mc:Choice>
  </mc:AlternateContent>
  <xr:revisionPtr revIDLastSave="0" documentId="8_{AE15178A-B304-45FA-9A43-A5CB4D6A8285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<sst xmlns="http://schemas.openxmlformats.org/spreadsheetml/2006/main" count="385" uniqueCount="88">
  <si>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</si>
  <si>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</si>
  <si>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</si>
  <si>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</si>
  <si>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</si>
  <si>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</si>
  <si>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</si>
  <si>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</si>
  <si>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</si>
  <si>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</si>
  <si>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</si>
  <si>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</si>
  <si>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</si>
  <si>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</si>
  <si>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</si>
  <si>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</si>
  <si>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</si>
  <si>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</si>
  <si>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</si>
  <si>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</si>
  <si>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</si>
  <si>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</si>
  <si>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</si>
  <si>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</si>
  <si>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</si>
  <si>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</si>
  <si>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</si>
  <si>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</si>
  <si>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</si>
  <si>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</si>
  <si>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</si>
  <si>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</si>
  <si>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</si>
  <si>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</si>
  <si>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</si>
  <si>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</si>
  <si>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</si>
  <si>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</si>
  <si>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</si>
  <si>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</si>
  <si>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</si>
  <si>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</si>
  <si>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</si>
  <si>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</si>
  <si>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</si>
  <si>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</si>
  <si>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</si>
  <si>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</si>
  <si>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</si>
  <si>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</si>
  <si>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</si>
  <si>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</si>
  <si>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</si>
  <si>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</si>
  <si>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</si>
  <si>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</si>
  <si>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</si>
  <si>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</si>
  <si>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</si>
  <si>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</si>
  <si>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</si>
  <si>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</si>
  <si>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</si>
  <si>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</si>
  <si>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</si>
  <si>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</si>
  <si>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</si>
  <si>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</si>
  <si>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</si>
  <si>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</si>
  <si>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</si>
  <si>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</si>
  <si>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</si>
  <si>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</si>
  <si>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</si>
  <si>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</si>
  <si>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</si>
  <si>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</si>
  <si>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</si>
  <si>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</si>
  <si>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</si>
  <si>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</si>
  <si>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</si>
  <si>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</si>
  <si>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</si>
  <si>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</si>
  <si>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</si>
  <si>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6年 1月分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</si>
</sst>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1373.9</v>
      </c>
      <c r="D10" s="80">
        <f t="shared" ref="D10:H10" si="0">+D68+O68+D127+O127</f>
        <v>335092</v>
      </c>
      <c r="E10" s="81">
        <f t="shared" si="0"/>
        <v>71</v>
      </c>
      <c r="F10" s="82">
        <f t="shared" si="0"/>
        <v>16000</v>
      </c>
      <c r="G10" s="79">
        <f t="shared" si="0"/>
        <v>108</v>
      </c>
      <c r="H10" s="83">
        <f t="shared" si="0"/>
        <v>27492</v>
      </c>
      <c r="I10" s="79">
        <f>+C10+E10-G10</f>
        <v>1336.9</v>
      </c>
      <c r="J10" s="147">
        <f>+D10+F10-H10</f>
        <v>323600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629</v>
      </c>
      <c r="D11" s="87">
        <f t="shared" si="1"/>
        <v>46786</v>
      </c>
      <c r="E11" s="88">
        <f t="shared" si="1"/>
        <v>558</v>
      </c>
      <c r="F11" s="89">
        <f t="shared" si="1"/>
        <v>39854</v>
      </c>
      <c r="G11" s="90">
        <f t="shared" si="1"/>
        <v>786</v>
      </c>
      <c r="H11" s="89">
        <f t="shared" si="1"/>
        <v>56670</v>
      </c>
      <c r="I11" s="90">
        <f t="shared" ref="I11:J49" si="2">+C11+E11-G11</f>
        <v>401</v>
      </c>
      <c r="J11" s="148">
        <f t="shared" si="2"/>
        <v>29970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111</v>
      </c>
      <c r="D13" s="87">
        <f t="shared" si="4"/>
        <v>16582</v>
      </c>
      <c r="E13" s="88">
        <f t="shared" si="4"/>
        <v>60</v>
      </c>
      <c r="F13" s="89">
        <f t="shared" si="4"/>
        <v>12000</v>
      </c>
      <c r="G13" s="86">
        <f t="shared" si="4"/>
        <v>81</v>
      </c>
      <c r="H13" s="89">
        <f t="shared" si="4"/>
        <v>14330</v>
      </c>
      <c r="I13" s="90">
        <f t="shared" si="2"/>
        <v>90</v>
      </c>
      <c r="J13" s="148">
        <f t="shared" si="2"/>
        <v>14252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21</v>
      </c>
      <c r="D16" s="87">
        <f t="shared" si="7"/>
        <v>4968</v>
      </c>
      <c r="E16" s="88">
        <f t="shared" si="7"/>
        <v>1</v>
      </c>
      <c r="F16" s="89">
        <f t="shared" si="7"/>
        <v>0</v>
      </c>
      <c r="G16" s="86">
        <f t="shared" si="7"/>
        <v>1</v>
      </c>
      <c r="H16" s="89">
        <f t="shared" si="7"/>
        <v>4608</v>
      </c>
      <c r="I16" s="90">
        <f t="shared" si="2"/>
        <v>21</v>
      </c>
      <c r="J16" s="148">
        <f t="shared" si="2"/>
        <v>360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1393.7330000000002</v>
      </c>
      <c r="D22" s="87">
        <f t="shared" si="13"/>
        <v>592859</v>
      </c>
      <c r="E22" s="88">
        <f t="shared" si="13"/>
        <v>836</v>
      </c>
      <c r="F22" s="89">
        <f t="shared" si="13"/>
        <v>297406</v>
      </c>
      <c r="G22" s="86">
        <f t="shared" si="13"/>
        <v>845.03600000000006</v>
      </c>
      <c r="H22" s="89">
        <f t="shared" si="13"/>
        <v>301412</v>
      </c>
      <c r="I22" s="90">
        <f t="shared" si="2"/>
        <v>1384.6970000000001</v>
      </c>
      <c r="J22" s="148">
        <f t="shared" si="2"/>
        <v>588853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186.26100000000002</v>
      </c>
      <c r="D23" s="87">
        <f t="shared" si="14"/>
        <v>104200</v>
      </c>
      <c r="E23" s="88">
        <f t="shared" si="14"/>
        <v>165.566</v>
      </c>
      <c r="F23" s="89">
        <f t="shared" si="14"/>
        <v>87400</v>
      </c>
      <c r="G23" s="86">
        <f t="shared" si="14"/>
        <v>180.709</v>
      </c>
      <c r="H23" s="89">
        <f t="shared" si="14"/>
        <v>96400</v>
      </c>
      <c r="I23" s="90">
        <f t="shared" si="2"/>
        <v>171.11799999999999</v>
      </c>
      <c r="J23" s="148">
        <f t="shared" si="2"/>
        <v>95200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843</v>
      </c>
      <c r="D24" s="87">
        <f t="shared" si="15"/>
        <v>137766</v>
      </c>
      <c r="E24" s="88">
        <f t="shared" si="15"/>
        <v>346</v>
      </c>
      <c r="F24" s="89">
        <f t="shared" si="15"/>
        <v>52500</v>
      </c>
      <c r="G24" s="86">
        <f t="shared" si="15"/>
        <v>260</v>
      </c>
      <c r="H24" s="89">
        <f t="shared" si="15"/>
        <v>40149</v>
      </c>
      <c r="I24" s="90">
        <f t="shared" si="2"/>
        <v>929</v>
      </c>
      <c r="J24" s="148">
        <f t="shared" si="2"/>
        <v>150117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2111</v>
      </c>
      <c r="D25" s="87">
        <f t="shared" si="16"/>
        <v>2606488.4000000004</v>
      </c>
      <c r="E25" s="88">
        <f t="shared" si="16"/>
        <v>796</v>
      </c>
      <c r="F25" s="89">
        <f t="shared" si="16"/>
        <v>826335.3</v>
      </c>
      <c r="G25" s="86">
        <f t="shared" si="16"/>
        <v>1009</v>
      </c>
      <c r="H25" s="89">
        <f t="shared" si="16"/>
        <v>1052072.3</v>
      </c>
      <c r="I25" s="90">
        <f t="shared" si="2"/>
        <v>1898</v>
      </c>
      <c r="J25" s="148">
        <f t="shared" si="2"/>
        <v>2380751.4000000004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1099</v>
      </c>
      <c r="D26" s="87">
        <f t="shared" si="17"/>
        <v>1606301.4545454551</v>
      </c>
      <c r="E26" s="88">
        <f t="shared" si="17"/>
        <v>420</v>
      </c>
      <c r="F26" s="89">
        <f t="shared" si="17"/>
        <v>1355800.2727272727</v>
      </c>
      <c r="G26" s="86">
        <f t="shared" si="17"/>
        <v>867</v>
      </c>
      <c r="H26" s="89">
        <f t="shared" si="17"/>
        <v>1821090.0909090908</v>
      </c>
      <c r="I26" s="90">
        <f t="shared" si="2"/>
        <v>652</v>
      </c>
      <c r="J26" s="148">
        <f t="shared" si="2"/>
        <v>1141011.6363636367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191</v>
      </c>
      <c r="D27" s="87">
        <f t="shared" si="18"/>
        <v>147815</v>
      </c>
      <c r="E27" s="88">
        <f t="shared" si="18"/>
        <v>61</v>
      </c>
      <c r="F27" s="89">
        <f t="shared" si="18"/>
        <v>41750</v>
      </c>
      <c r="G27" s="86">
        <f t="shared" si="18"/>
        <v>53</v>
      </c>
      <c r="H27" s="89">
        <f t="shared" si="18"/>
        <v>36535</v>
      </c>
      <c r="I27" s="90">
        <f t="shared" si="2"/>
        <v>199</v>
      </c>
      <c r="J27" s="148">
        <f t="shared" si="2"/>
        <v>153030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5007</v>
      </c>
      <c r="D28" s="87">
        <f t="shared" si="19"/>
        <v>3524496</v>
      </c>
      <c r="E28" s="88">
        <f t="shared" si="19"/>
        <v>1043</v>
      </c>
      <c r="F28" s="89">
        <f t="shared" si="19"/>
        <v>2023066</v>
      </c>
      <c r="G28" s="86">
        <f t="shared" si="19"/>
        <v>962</v>
      </c>
      <c r="H28" s="89">
        <f t="shared" si="19"/>
        <v>1888488</v>
      </c>
      <c r="I28" s="90">
        <f t="shared" si="2"/>
        <v>5088</v>
      </c>
      <c r="J28" s="148">
        <f t="shared" si="2"/>
        <v>3659074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137.59999999999997</v>
      </c>
      <c r="D29" s="87">
        <f t="shared" si="20"/>
        <v>29450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251.80599999999993</v>
      </c>
      <c r="D30" s="87">
        <f t="shared" si="21"/>
        <v>163303</v>
      </c>
      <c r="E30" s="88">
        <f t="shared" si="21"/>
        <v>221</v>
      </c>
      <c r="F30" s="89">
        <f t="shared" si="21"/>
        <v>82347</v>
      </c>
      <c r="G30" s="86">
        <f t="shared" si="21"/>
        <v>181.47899999999998</v>
      </c>
      <c r="H30" s="89">
        <f t="shared" si="21"/>
        <v>82376.5</v>
      </c>
      <c r="I30" s="90">
        <f t="shared" si="2"/>
        <v>291.32699999999994</v>
      </c>
      <c r="J30" s="148">
        <f t="shared" si="2"/>
        <v>163273.5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6045</v>
      </c>
      <c r="D31" s="87">
        <f t="shared" si="22"/>
        <v>664998</v>
      </c>
      <c r="E31" s="88">
        <f t="shared" si="22"/>
        <v>0</v>
      </c>
      <c r="F31" s="89">
        <f t="shared" si="22"/>
        <v>0</v>
      </c>
      <c r="G31" s="86">
        <f t="shared" si="22"/>
        <v>66</v>
      </c>
      <c r="H31" s="89">
        <f t="shared" si="22"/>
        <v>5534</v>
      </c>
      <c r="I31" s="90">
        <f t="shared" si="2"/>
        <v>5979</v>
      </c>
      <c r="J31" s="148">
        <f t="shared" si="2"/>
        <v>659464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217</v>
      </c>
      <c r="D32" s="87">
        <f t="shared" si="23"/>
        <v>169093</v>
      </c>
      <c r="E32" s="88">
        <f t="shared" si="23"/>
        <v>71</v>
      </c>
      <c r="F32" s="89">
        <f t="shared" si="23"/>
        <v>76153</v>
      </c>
      <c r="G32" s="86">
        <f t="shared" si="23"/>
        <v>64</v>
      </c>
      <c r="H32" s="89">
        <f t="shared" si="23"/>
        <v>71989</v>
      </c>
      <c r="I32" s="90">
        <f t="shared" si="2"/>
        <v>224</v>
      </c>
      <c r="J32" s="148">
        <f t="shared" si="2"/>
        <v>173257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3519</v>
      </c>
      <c r="D33" s="87">
        <f t="shared" si="24"/>
        <v>254616</v>
      </c>
      <c r="E33" s="88">
        <f t="shared" si="24"/>
        <v>159</v>
      </c>
      <c r="F33" s="89">
        <f t="shared" si="24"/>
        <v>38424</v>
      </c>
      <c r="G33" s="86">
        <f t="shared" si="24"/>
        <v>218</v>
      </c>
      <c r="H33" s="89">
        <f t="shared" si="24"/>
        <v>55157</v>
      </c>
      <c r="I33" s="90">
        <f t="shared" si="2"/>
        <v>3460</v>
      </c>
      <c r="J33" s="148">
        <f t="shared" si="2"/>
        <v>237883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7129.7000000000007</v>
      </c>
      <c r="D34" s="87">
        <f t="shared" si="25"/>
        <v>2100235.25</v>
      </c>
      <c r="E34" s="88">
        <f t="shared" si="25"/>
        <v>3688</v>
      </c>
      <c r="F34" s="89">
        <f t="shared" si="25"/>
        <v>823673</v>
      </c>
      <c r="G34" s="86">
        <f t="shared" si="25"/>
        <v>5340</v>
      </c>
      <c r="H34" s="89">
        <f t="shared" si="25"/>
        <v>1335734</v>
      </c>
      <c r="I34" s="90">
        <f t="shared" si="2"/>
        <v>5477.7000000000007</v>
      </c>
      <c r="J34" s="148">
        <f t="shared" si="2"/>
        <v>1588174.25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4864</v>
      </c>
      <c r="D35" s="87">
        <f t="shared" si="26"/>
        <v>1466981</v>
      </c>
      <c r="E35" s="92">
        <f t="shared" si="26"/>
        <v>3723</v>
      </c>
      <c r="F35" s="89">
        <f t="shared" si="26"/>
        <v>1251148</v>
      </c>
      <c r="G35" s="86">
        <f t="shared" si="26"/>
        <v>3570</v>
      </c>
      <c r="H35" s="89">
        <f t="shared" si="26"/>
        <v>1193035</v>
      </c>
      <c r="I35" s="90">
        <f t="shared" si="2"/>
        <v>5017</v>
      </c>
      <c r="J35" s="148">
        <f t="shared" si="2"/>
        <v>1525094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46748.900000000009</v>
      </c>
      <c r="D36" s="87">
        <f t="shared" si="27"/>
        <v>6943239.4999999981</v>
      </c>
      <c r="E36" s="88">
        <f t="shared" si="27"/>
        <v>13995</v>
      </c>
      <c r="F36" s="89">
        <f t="shared" si="27"/>
        <v>2470015.4</v>
      </c>
      <c r="G36" s="86">
        <f t="shared" si="27"/>
        <v>13599</v>
      </c>
      <c r="H36" s="89">
        <f t="shared" si="27"/>
        <v>2599869.7999999998</v>
      </c>
      <c r="I36" s="90">
        <f t="shared" si="2"/>
        <v>47144.900000000009</v>
      </c>
      <c r="J36" s="148">
        <f t="shared" si="2"/>
        <v>6813385.0999999987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76</v>
      </c>
      <c r="D37" s="87">
        <f t="shared" si="28"/>
        <v>37175</v>
      </c>
      <c r="E37" s="88">
        <f t="shared" si="28"/>
        <v>48</v>
      </c>
      <c r="F37" s="89">
        <f t="shared" si="28"/>
        <v>8452</v>
      </c>
      <c r="G37" s="86">
        <f t="shared" si="28"/>
        <v>47</v>
      </c>
      <c r="H37" s="89">
        <f t="shared" si="28"/>
        <v>9482</v>
      </c>
      <c r="I37" s="90">
        <f t="shared" si="2"/>
        <v>77</v>
      </c>
      <c r="J37" s="148">
        <f t="shared" si="2"/>
        <v>36145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13043</v>
      </c>
      <c r="D38" s="87">
        <f t="shared" si="29"/>
        <v>3678464</v>
      </c>
      <c r="E38" s="88">
        <f t="shared" si="29"/>
        <v>6854</v>
      </c>
      <c r="F38" s="89">
        <f t="shared" si="29"/>
        <v>2141262</v>
      </c>
      <c r="G38" s="86">
        <f t="shared" si="29"/>
        <v>7063</v>
      </c>
      <c r="H38" s="89">
        <f t="shared" si="29"/>
        <v>2040532</v>
      </c>
      <c r="I38" s="90">
        <f t="shared" si="2"/>
        <v>12834</v>
      </c>
      <c r="J38" s="148">
        <f t="shared" si="2"/>
        <v>3779194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303</v>
      </c>
      <c r="D39" s="87">
        <f t="shared" si="30"/>
        <v>402632</v>
      </c>
      <c r="E39" s="88">
        <f t="shared" si="30"/>
        <v>7</v>
      </c>
      <c r="F39" s="93">
        <f t="shared" si="30"/>
        <v>8078</v>
      </c>
      <c r="G39" s="86">
        <f t="shared" si="30"/>
        <v>39</v>
      </c>
      <c r="H39" s="89">
        <f t="shared" si="30"/>
        <v>25251</v>
      </c>
      <c r="I39" s="90">
        <f t="shared" si="2"/>
        <v>271</v>
      </c>
      <c r="J39" s="148">
        <f t="shared" si="2"/>
        <v>385459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30</v>
      </c>
      <c r="F40" s="89">
        <f t="shared" si="31"/>
        <v>1000</v>
      </c>
      <c r="G40" s="86">
        <f t="shared" si="31"/>
        <v>3</v>
      </c>
      <c r="H40" s="89">
        <f t="shared" si="31"/>
        <v>100</v>
      </c>
      <c r="I40" s="90">
        <f t="shared" si="2"/>
        <v>29</v>
      </c>
      <c r="J40" s="148">
        <f t="shared" si="2"/>
        <v>1220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98</v>
      </c>
      <c r="D41" s="87">
        <f t="shared" si="32"/>
        <v>12523</v>
      </c>
      <c r="E41" s="88">
        <f t="shared" si="32"/>
        <v>40</v>
      </c>
      <c r="F41" s="89">
        <f t="shared" si="32"/>
        <v>5600</v>
      </c>
      <c r="G41" s="86">
        <f t="shared" si="32"/>
        <v>60</v>
      </c>
      <c r="H41" s="89">
        <f t="shared" si="32"/>
        <v>8025</v>
      </c>
      <c r="I41" s="90">
        <f t="shared" si="2"/>
        <v>78</v>
      </c>
      <c r="J41" s="148">
        <f t="shared" si="2"/>
        <v>10098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35120</v>
      </c>
      <c r="D42" s="87">
        <f t="shared" si="33"/>
        <v>3864155</v>
      </c>
      <c r="E42" s="88">
        <f t="shared" si="33"/>
        <v>18585</v>
      </c>
      <c r="F42" s="89">
        <f t="shared" si="33"/>
        <v>4614091</v>
      </c>
      <c r="G42" s="86">
        <f t="shared" si="33"/>
        <v>19633.5</v>
      </c>
      <c r="H42" s="89">
        <f t="shared" si="33"/>
        <v>4948768</v>
      </c>
      <c r="I42" s="94">
        <f t="shared" si="2"/>
        <v>34071.5</v>
      </c>
      <c r="J42" s="148">
        <f t="shared" si="2"/>
        <v>3529478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1344.2000000000007</v>
      </c>
      <c r="D43" s="87">
        <f t="shared" si="34"/>
        <v>200364</v>
      </c>
      <c r="E43" s="88">
        <f t="shared" si="34"/>
        <v>15929</v>
      </c>
      <c r="F43" s="89">
        <f t="shared" si="34"/>
        <v>1094135</v>
      </c>
      <c r="G43" s="86">
        <f t="shared" si="34"/>
        <v>15258</v>
      </c>
      <c r="H43" s="89">
        <f t="shared" si="34"/>
        <v>1063040</v>
      </c>
      <c r="I43" s="86">
        <f t="shared" si="2"/>
        <v>2015.2000000000007</v>
      </c>
      <c r="J43" s="148">
        <f t="shared" si="2"/>
        <v>231459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62</v>
      </c>
      <c r="D44" s="87">
        <f t="shared" si="35"/>
        <v>83500</v>
      </c>
      <c r="E44" s="88">
        <f t="shared" si="35"/>
        <v>4</v>
      </c>
      <c r="F44" s="89">
        <f t="shared" si="35"/>
        <v>4503</v>
      </c>
      <c r="G44" s="86">
        <f t="shared" si="35"/>
        <v>10</v>
      </c>
      <c r="H44" s="89">
        <f t="shared" si="35"/>
        <v>11215</v>
      </c>
      <c r="I44" s="86">
        <f t="shared" si="2"/>
        <v>56</v>
      </c>
      <c r="J44" s="148">
        <f t="shared" si="2"/>
        <v>76788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990</v>
      </c>
      <c r="D45" s="87">
        <f t="shared" si="36"/>
        <v>328378</v>
      </c>
      <c r="E45" s="88">
        <f t="shared" si="36"/>
        <v>1030</v>
      </c>
      <c r="F45" s="89">
        <f t="shared" si="36"/>
        <v>98791</v>
      </c>
      <c r="G45" s="86">
        <f t="shared" si="36"/>
        <v>1298</v>
      </c>
      <c r="H45" s="89">
        <f t="shared" si="36"/>
        <v>145904</v>
      </c>
      <c r="I45" s="90">
        <f t="shared" si="2"/>
        <v>722</v>
      </c>
      <c r="J45" s="148">
        <f t="shared" si="2"/>
        <v>281265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934</v>
      </c>
      <c r="D46" s="87">
        <f t="shared" si="37"/>
        <v>548678.62790697708</v>
      </c>
      <c r="E46" s="88">
        <f t="shared" si="37"/>
        <v>899</v>
      </c>
      <c r="F46" s="89">
        <f t="shared" si="37"/>
        <v>680509.20930232562</v>
      </c>
      <c r="G46" s="86">
        <f t="shared" si="37"/>
        <v>362</v>
      </c>
      <c r="H46" s="89">
        <f t="shared" si="37"/>
        <v>191074.83720930232</v>
      </c>
      <c r="I46" s="90">
        <f t="shared" si="2"/>
        <v>1471</v>
      </c>
      <c r="J46" s="148">
        <f t="shared" si="2"/>
        <v>1038113.0000000003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2285.5</v>
      </c>
      <c r="D47" s="87">
        <f t="shared" si="38"/>
        <v>345184.5</v>
      </c>
      <c r="E47" s="88">
        <f t="shared" si="38"/>
        <v>810</v>
      </c>
      <c r="F47" s="89">
        <f t="shared" si="38"/>
        <v>170725</v>
      </c>
      <c r="G47" s="86">
        <f t="shared" si="38"/>
        <v>740</v>
      </c>
      <c r="H47" s="89">
        <f t="shared" si="38"/>
        <v>156485</v>
      </c>
      <c r="I47" s="90">
        <f t="shared" si="2"/>
        <v>2355.5</v>
      </c>
      <c r="J47" s="148">
        <f t="shared" si="2"/>
        <v>359424.5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7496.3967000000002</v>
      </c>
      <c r="D49" s="98">
        <f t="shared" si="40"/>
        <v>1787343</v>
      </c>
      <c r="E49" s="99">
        <f t="shared" si="40"/>
        <v>3522.1570000000002</v>
      </c>
      <c r="F49" s="100">
        <f t="shared" si="40"/>
        <v>628946</v>
      </c>
      <c r="G49" s="97">
        <f t="shared" si="40"/>
        <v>4254.1270000000004</v>
      </c>
      <c r="H49" s="101">
        <f t="shared" si="40"/>
        <v>854425</v>
      </c>
      <c r="I49" s="102">
        <f t="shared" si="2"/>
        <v>6764.4267</v>
      </c>
      <c r="J49" s="149">
        <f t="shared" si="2"/>
        <v>1561864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143633.00470000002</v>
      </c>
      <c r="D50" s="167">
        <f t="shared" si="41"/>
        <v>32203986.73245243</v>
      </c>
      <c r="E50" s="166">
        <f t="shared" si="41"/>
        <v>74034.722999999998</v>
      </c>
      <c r="F50" s="167">
        <f t="shared" si="41"/>
        <v>18968964.182029597</v>
      </c>
      <c r="G50" s="166">
        <f>SUM(G10:G49)</f>
        <v>77020.850999999995</v>
      </c>
      <c r="H50" s="167">
        <f t="shared" si="41"/>
        <v>20156243.528118394</v>
      </c>
      <c r="I50" s="168">
        <f>SUM(I10:I49)</f>
        <v>140646.87670000002</v>
      </c>
      <c r="J50" s="169">
        <f>SUM(J10:J49)</f>
        <v>31016707.386363637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142908.18500000003</v>
      </c>
      <c r="D51" s="174">
        <v>31371968.199999999</v>
      </c>
      <c r="E51" s="173">
        <v>81520.891999999993</v>
      </c>
      <c r="F51" s="175">
        <v>22389977.5</v>
      </c>
      <c r="G51" s="176">
        <v>83523.965999999986</v>
      </c>
      <c r="H51" s="177">
        <v>22747197.75</v>
      </c>
      <c r="I51" s="178">
        <v>140905.111</v>
      </c>
      <c r="J51" s="179">
        <v>31014747.949999999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100.50719257262976</v>
      </c>
      <c r="D52" s="151">
        <f t="shared" si="42"/>
        <v>102.65210817232828</v>
      </c>
      <c r="E52" s="150">
        <f t="shared" si="42"/>
        <v>90.816870600483625</v>
      </c>
      <c r="F52" s="152">
        <f t="shared" si="42"/>
        <v>84.720782689619028</v>
      </c>
      <c r="G52" s="153">
        <f t="shared" si="42"/>
        <v>92.214073024262291</v>
      </c>
      <c r="H52" s="152">
        <f t="shared" si="42"/>
        <v>88.609787234642539</v>
      </c>
      <c r="I52" s="154">
        <f t="shared" si="42"/>
        <v>99.816731772064699</v>
      </c>
      <c r="J52" s="155">
        <f>J50/J51*100</f>
        <v>100.00631775685167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6年 1月分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6年 1月分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1373.9</v>
      </c>
      <c r="D68" s="80">
        <v>335092</v>
      </c>
      <c r="E68" s="88">
        <v>71</v>
      </c>
      <c r="F68" s="89">
        <v>16000</v>
      </c>
      <c r="G68" s="79">
        <v>108</v>
      </c>
      <c r="H68" s="83">
        <v>27492</v>
      </c>
      <c r="I68" s="90">
        <f>+C68+E68-G68</f>
        <v>1336.9</v>
      </c>
      <c r="J68" s="163">
        <f>+D68+F68-H68</f>
        <v>323600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111</v>
      </c>
      <c r="D71" s="87">
        <v>16582</v>
      </c>
      <c r="E71" s="88">
        <v>60</v>
      </c>
      <c r="F71" s="89">
        <v>12000</v>
      </c>
      <c r="G71" s="86">
        <v>81</v>
      </c>
      <c r="H71" s="89">
        <v>14330</v>
      </c>
      <c r="I71" s="90">
        <f t="shared" si="43"/>
        <v>90</v>
      </c>
      <c r="J71" s="91">
        <f t="shared" si="43"/>
        <v>14252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21</v>
      </c>
      <c r="D74" s="87">
        <v>4968</v>
      </c>
      <c r="E74" s="88">
        <v>1</v>
      </c>
      <c r="F74" s="89">
        <v>0</v>
      </c>
      <c r="G74" s="86">
        <v>1</v>
      </c>
      <c r="H74" s="89">
        <v>4608</v>
      </c>
      <c r="I74" s="90">
        <f t="shared" si="43"/>
        <v>21</v>
      </c>
      <c r="J74" s="91">
        <f t="shared" si="43"/>
        <v>360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1393.7330000000002</v>
      </c>
      <c r="D80" s="87">
        <v>592859</v>
      </c>
      <c r="E80" s="88">
        <v>836</v>
      </c>
      <c r="F80" s="89">
        <v>297406</v>
      </c>
      <c r="G80" s="86">
        <v>845.03600000000006</v>
      </c>
      <c r="H80" s="89">
        <v>301412</v>
      </c>
      <c r="I80" s="90">
        <f t="shared" si="43"/>
        <v>1384.6970000000001</v>
      </c>
      <c r="J80" s="91">
        <f t="shared" si="43"/>
        <v>588853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186.26100000000002</v>
      </c>
      <c r="D81" s="87">
        <v>104200</v>
      </c>
      <c r="E81" s="88">
        <v>165.566</v>
      </c>
      <c r="F81" s="89">
        <v>87400</v>
      </c>
      <c r="G81" s="86">
        <v>180.709</v>
      </c>
      <c r="H81" s="89">
        <v>96400</v>
      </c>
      <c r="I81" s="90">
        <f t="shared" si="43"/>
        <v>171.11799999999999</v>
      </c>
      <c r="J81" s="91">
        <f t="shared" si="43"/>
        <v>95200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793</v>
      </c>
      <c r="D82" s="87">
        <v>135766</v>
      </c>
      <c r="E82" s="88" ph="1">
        <v>296</v>
      </c>
      <c r="F82" s="89">
        <v>51450</v>
      </c>
      <c r="G82" s="86">
        <v>210</v>
      </c>
      <c r="H82" s="89">
        <v>39099</v>
      </c>
      <c r="I82" s="90">
        <f t="shared" si="43"/>
        <v>879</v>
      </c>
      <c r="J82" s="91">
        <f t="shared" si="43"/>
        <v>148117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2111</v>
      </c>
      <c r="D83" s="87">
        <v>2606488.4000000004</v>
      </c>
      <c r="E83" s="88">
        <v>796</v>
      </c>
      <c r="F83" s="89">
        <v>826335.3</v>
      </c>
      <c r="G83" s="86">
        <v>1009</v>
      </c>
      <c r="H83" s="89">
        <v>1052072.3</v>
      </c>
      <c r="I83" s="90">
        <f t="shared" si="43"/>
        <v>1898</v>
      </c>
      <c r="J83" s="91">
        <f t="shared" si="43"/>
        <v>2380751.4000000004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1099</v>
      </c>
      <c r="D84" s="87">
        <v>1606301.4545454551</v>
      </c>
      <c r="E84" s="88">
        <v>420</v>
      </c>
      <c r="F84" s="89">
        <v>1355800.2727272727</v>
      </c>
      <c r="G84" s="86">
        <v>867</v>
      </c>
      <c r="H84" s="89">
        <v>1821090.0909090908</v>
      </c>
      <c r="I84" s="90">
        <f t="shared" si="43"/>
        <v>652</v>
      </c>
      <c r="J84" s="91">
        <f t="shared" si="43"/>
        <v>1141011.6363636367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191</v>
      </c>
      <c r="D85" s="87">
        <v>147815</v>
      </c>
      <c r="E85" s="88">
        <v>61</v>
      </c>
      <c r="F85" s="89">
        <v>41750</v>
      </c>
      <c r="G85" s="86">
        <v>53</v>
      </c>
      <c r="H85" s="89">
        <v>36535</v>
      </c>
      <c r="I85" s="90">
        <f t="shared" si="43"/>
        <v>199</v>
      </c>
      <c r="J85" s="91">
        <f t="shared" si="43"/>
        <v>153030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5007</v>
      </c>
      <c r="D86" s="87">
        <v>3524496</v>
      </c>
      <c r="E86" s="88">
        <v>1043</v>
      </c>
      <c r="F86" s="89">
        <v>2023066</v>
      </c>
      <c r="G86" s="86">
        <v>962</v>
      </c>
      <c r="H86" s="89">
        <v>1888488</v>
      </c>
      <c r="I86" s="90">
        <f t="shared" si="43"/>
        <v>5088</v>
      </c>
      <c r="J86" s="91">
        <f t="shared" si="43"/>
        <v>3659074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18.399999999999991</v>
      </c>
      <c r="D87" s="87">
        <v>5460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119.19999999999999</v>
      </c>
      <c r="O87" s="32">
        <v>23990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240.64999999999992</v>
      </c>
      <c r="D88" s="87">
        <v>160648</v>
      </c>
      <c r="E88" s="88">
        <v>217</v>
      </c>
      <c r="F88" s="89">
        <v>81797</v>
      </c>
      <c r="G88" s="86">
        <v>177.47499999999999</v>
      </c>
      <c r="H88" s="89">
        <v>81824</v>
      </c>
      <c r="I88" s="90">
        <f t="shared" si="43"/>
        <v>280.17499999999995</v>
      </c>
      <c r="J88" s="91">
        <f t="shared" si="43"/>
        <v>160621</v>
      </c>
      <c r="K88" s="2"/>
      <c r="L88" s="30">
        <v>21</v>
      </c>
      <c r="M88" s="12" t="s">
        <v>37</v>
      </c>
      <c r="N88" s="31">
        <v>11.155999999999999</v>
      </c>
      <c r="O88" s="32">
        <v>2655</v>
      </c>
      <c r="P88" s="33">
        <v>4</v>
      </c>
      <c r="Q88" s="34">
        <v>550</v>
      </c>
      <c r="R88" s="31">
        <v>4.0039999999999996</v>
      </c>
      <c r="S88" s="32">
        <v>552.5</v>
      </c>
      <c r="T88" s="28">
        <f t="shared" si="44"/>
        <v>11.151999999999999</v>
      </c>
      <c r="U88" s="54">
        <f t="shared" si="44"/>
        <v>2652.5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6045</v>
      </c>
      <c r="D89" s="87">
        <v>664998</v>
      </c>
      <c r="E89" s="88">
        <v>0</v>
      </c>
      <c r="F89" s="89">
        <v>0</v>
      </c>
      <c r="G89" s="86">
        <v>66</v>
      </c>
      <c r="H89" s="89">
        <v>5534</v>
      </c>
      <c r="I89" s="90">
        <f t="shared" si="43"/>
        <v>5979</v>
      </c>
      <c r="J89" s="91">
        <f t="shared" si="43"/>
        <v>659464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217</v>
      </c>
      <c r="D90" s="87">
        <v>169093</v>
      </c>
      <c r="E90" s="88">
        <v>71</v>
      </c>
      <c r="F90" s="89">
        <v>76153</v>
      </c>
      <c r="G90" s="86">
        <v>64</v>
      </c>
      <c r="H90" s="89">
        <v>71989</v>
      </c>
      <c r="I90" s="90">
        <f t="shared" si="43"/>
        <v>224</v>
      </c>
      <c r="J90" s="91">
        <f t="shared" si="43"/>
        <v>173257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3519</v>
      </c>
      <c r="D91" s="87">
        <v>254616</v>
      </c>
      <c r="E91" s="88">
        <v>159</v>
      </c>
      <c r="F91" s="89">
        <v>38424</v>
      </c>
      <c r="G91" s="86">
        <v>218</v>
      </c>
      <c r="H91" s="89">
        <v>55157</v>
      </c>
      <c r="I91" s="90">
        <f t="shared" si="43"/>
        <v>3460</v>
      </c>
      <c r="J91" s="91">
        <f t="shared" si="43"/>
        <v>237883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4866.7000000000007</v>
      </c>
      <c r="D92" s="87">
        <v>1251610.25</v>
      </c>
      <c r="E92" s="88">
        <v>3071</v>
      </c>
      <c r="F92" s="89">
        <v>592298</v>
      </c>
      <c r="G92" s="86">
        <v>4357</v>
      </c>
      <c r="H92" s="89">
        <v>967109</v>
      </c>
      <c r="I92" s="90">
        <f t="shared" si="43"/>
        <v>3580.7000000000007</v>
      </c>
      <c r="J92" s="91">
        <f t="shared" si="43"/>
        <v>876799.25</v>
      </c>
      <c r="K92" s="2"/>
      <c r="L92" s="30">
        <v>25</v>
      </c>
      <c r="M92" s="12" t="s">
        <v>41</v>
      </c>
      <c r="N92" s="31">
        <v>2263</v>
      </c>
      <c r="O92" s="32">
        <v>848625</v>
      </c>
      <c r="P92" s="33">
        <v>617</v>
      </c>
      <c r="Q92" s="34">
        <v>231375</v>
      </c>
      <c r="R92" s="31">
        <v>983</v>
      </c>
      <c r="S92" s="32">
        <v>368625</v>
      </c>
      <c r="T92" s="33">
        <f t="shared" si="44"/>
        <v>1897</v>
      </c>
      <c r="U92" s="54">
        <f t="shared" si="44"/>
        <v>711375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4864</v>
      </c>
      <c r="D93" s="87">
        <v>1466981</v>
      </c>
      <c r="E93" s="92">
        <v>3723</v>
      </c>
      <c r="F93" s="89">
        <v>1251148</v>
      </c>
      <c r="G93" s="86">
        <v>3570</v>
      </c>
      <c r="H93" s="89">
        <v>1193035</v>
      </c>
      <c r="I93" s="90">
        <f t="shared" si="43"/>
        <v>5017</v>
      </c>
      <c r="J93" s="91">
        <f t="shared" si="43"/>
        <v>1525094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46748.900000000009</v>
      </c>
      <c r="D94" s="87">
        <v>6943239.4999999981</v>
      </c>
      <c r="E94" s="88">
        <v>13995</v>
      </c>
      <c r="F94" s="89">
        <v>2470015.4</v>
      </c>
      <c r="G94" s="86">
        <v>13599</v>
      </c>
      <c r="H94" s="89">
        <v>2599869.7999999998</v>
      </c>
      <c r="I94" s="90">
        <f t="shared" si="43"/>
        <v>47144.900000000009</v>
      </c>
      <c r="J94" s="91">
        <f t="shared" si="43"/>
        <v>6813385.0999999987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76</v>
      </c>
      <c r="D95" s="87">
        <v>37175</v>
      </c>
      <c r="E95" s="88">
        <v>48</v>
      </c>
      <c r="F95" s="89">
        <v>8452</v>
      </c>
      <c r="G95" s="86">
        <v>47</v>
      </c>
      <c r="H95" s="89">
        <v>9482</v>
      </c>
      <c r="I95" s="90">
        <f t="shared" si="43"/>
        <v>77</v>
      </c>
      <c r="J95" s="91">
        <f t="shared" si="43"/>
        <v>36145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13043</v>
      </c>
      <c r="D96" s="87">
        <v>3678464</v>
      </c>
      <c r="E96" s="88">
        <v>6854</v>
      </c>
      <c r="F96" s="89">
        <v>2141262</v>
      </c>
      <c r="G96" s="86">
        <v>7063</v>
      </c>
      <c r="H96" s="89">
        <v>2040532</v>
      </c>
      <c r="I96" s="90">
        <f t="shared" si="43"/>
        <v>12834</v>
      </c>
      <c r="J96" s="91">
        <f t="shared" si="43"/>
        <v>3779194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303</v>
      </c>
      <c r="D97" s="87">
        <v>402632</v>
      </c>
      <c r="E97" s="88">
        <v>7</v>
      </c>
      <c r="F97" s="93">
        <v>8078</v>
      </c>
      <c r="G97" s="86">
        <v>39</v>
      </c>
      <c r="H97" s="89">
        <v>25251</v>
      </c>
      <c r="I97" s="90">
        <f t="shared" si="43"/>
        <v>271</v>
      </c>
      <c r="J97" s="91">
        <f t="shared" si="43"/>
        <v>385459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30</v>
      </c>
      <c r="F98" s="89">
        <v>1000</v>
      </c>
      <c r="G98" s="86">
        <v>3</v>
      </c>
      <c r="H98" s="89">
        <v>100</v>
      </c>
      <c r="I98" s="90">
        <f t="shared" si="43"/>
        <v>29</v>
      </c>
      <c r="J98" s="91">
        <f t="shared" si="43"/>
        <v>1220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98</v>
      </c>
      <c r="D99" s="87">
        <v>12523</v>
      </c>
      <c r="E99" s="88">
        <v>40</v>
      </c>
      <c r="F99" s="89">
        <v>5600</v>
      </c>
      <c r="G99" s="86">
        <v>60</v>
      </c>
      <c r="H99" s="89">
        <v>8025</v>
      </c>
      <c r="I99" s="90">
        <f t="shared" si="43"/>
        <v>78</v>
      </c>
      <c r="J99" s="91">
        <f t="shared" si="43"/>
        <v>10098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35120</v>
      </c>
      <c r="D100" s="87">
        <v>3864155</v>
      </c>
      <c r="E100" s="88">
        <v>18585</v>
      </c>
      <c r="F100" s="89">
        <v>4614091</v>
      </c>
      <c r="G100" s="86">
        <v>19633.5</v>
      </c>
      <c r="H100" s="89">
        <v>4948768</v>
      </c>
      <c r="I100" s="90">
        <f t="shared" si="43"/>
        <v>34071.5</v>
      </c>
      <c r="J100" s="91">
        <f t="shared" si="43"/>
        <v>3529478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1344.2000000000007</v>
      </c>
      <c r="D101" s="87">
        <v>200364</v>
      </c>
      <c r="E101" s="88">
        <v>15929</v>
      </c>
      <c r="F101" s="89">
        <v>1094135</v>
      </c>
      <c r="G101" s="86">
        <v>15258</v>
      </c>
      <c r="H101" s="89">
        <v>1063040</v>
      </c>
      <c r="I101" s="90">
        <f t="shared" si="43"/>
        <v>2015.2000000000007</v>
      </c>
      <c r="J101" s="91">
        <f t="shared" si="43"/>
        <v>231459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62</v>
      </c>
      <c r="D102" s="87">
        <v>83500</v>
      </c>
      <c r="E102" s="88">
        <v>4</v>
      </c>
      <c r="F102" s="89">
        <v>4503</v>
      </c>
      <c r="G102" s="86">
        <v>10</v>
      </c>
      <c r="H102" s="89">
        <v>11215</v>
      </c>
      <c r="I102" s="86">
        <f t="shared" si="43"/>
        <v>56</v>
      </c>
      <c r="J102" s="87">
        <f t="shared" si="43"/>
        <v>76788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990</v>
      </c>
      <c r="D103" s="87">
        <v>328378</v>
      </c>
      <c r="E103" s="88">
        <v>1030</v>
      </c>
      <c r="F103" s="89">
        <v>98791</v>
      </c>
      <c r="G103" s="86">
        <v>1298</v>
      </c>
      <c r="H103" s="89">
        <v>145904</v>
      </c>
      <c r="I103" s="86">
        <f t="shared" si="43"/>
        <v>722</v>
      </c>
      <c r="J103" s="87">
        <f t="shared" si="43"/>
        <v>281265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934</v>
      </c>
      <c r="D104" s="87">
        <v>548678.62790697708</v>
      </c>
      <c r="E104" s="88">
        <v>899</v>
      </c>
      <c r="F104" s="89">
        <v>680509.20930232562</v>
      </c>
      <c r="G104" s="86">
        <v>362</v>
      </c>
      <c r="H104" s="89">
        <v>191074.83720930232</v>
      </c>
      <c r="I104" s="86">
        <f t="shared" si="43"/>
        <v>1471</v>
      </c>
      <c r="J104" s="87">
        <f t="shared" si="43"/>
        <v>1038113.0000000003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2285.5</v>
      </c>
      <c r="D105" s="87">
        <v>345184.5</v>
      </c>
      <c r="E105" s="88">
        <v>810</v>
      </c>
      <c r="F105" s="89">
        <v>170725</v>
      </c>
      <c r="G105" s="86">
        <v>740</v>
      </c>
      <c r="H105" s="89">
        <v>156485</v>
      </c>
      <c r="I105" s="90">
        <f t="shared" si="43"/>
        <v>2355.5</v>
      </c>
      <c r="J105" s="91">
        <f t="shared" si="43"/>
        <v>359424.5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7496.3967000000002</v>
      </c>
      <c r="D107" s="158">
        <v>1787343</v>
      </c>
      <c r="E107" s="99">
        <v>3522.1570000000002</v>
      </c>
      <c r="F107" s="100">
        <v>628946</v>
      </c>
      <c r="G107" s="157">
        <v>4254.1270000000004</v>
      </c>
      <c r="H107" s="100">
        <v>854425</v>
      </c>
      <c r="I107" s="94">
        <f t="shared" si="43"/>
        <v>6764.4267</v>
      </c>
      <c r="J107" s="159">
        <f t="shared" si="43"/>
        <v>1561864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140629.64070000002</v>
      </c>
      <c r="D108" s="161">
        <f t="shared" ref="D108:J108" si="45">SUM(D68:D107)</f>
        <v>31286830.73245243</v>
      </c>
      <c r="E108" s="160">
        <f>SUM(E68:E107)</f>
        <v>72820.722999999998</v>
      </c>
      <c r="F108" s="161">
        <f t="shared" si="45"/>
        <v>18686135.182029597</v>
      </c>
      <c r="G108" s="162">
        <f t="shared" si="45"/>
        <v>75212.847000000009</v>
      </c>
      <c r="H108" s="161">
        <f t="shared" si="45"/>
        <v>19719346.028118394</v>
      </c>
      <c r="I108" s="162">
        <f t="shared" si="45"/>
        <v>138237.51670000004</v>
      </c>
      <c r="J108" s="146">
        <f t="shared" si="45"/>
        <v>30253619.886363637</v>
      </c>
      <c r="K108" s="2"/>
      <c r="L108" s="215" t="s">
        <v>57</v>
      </c>
      <c r="M108" s="216"/>
      <c r="N108" s="43">
        <f t="shared" ref="N108:S108" si="46">SUM(N68:N107)</f>
        <v>2393.364</v>
      </c>
      <c r="O108" s="41">
        <f t="shared" si="46"/>
        <v>875270</v>
      </c>
      <c r="P108" s="44">
        <f t="shared" si="46"/>
        <v>676</v>
      </c>
      <c r="Q108" s="59">
        <f t="shared" si="46"/>
        <v>248925</v>
      </c>
      <c r="R108" s="42">
        <f t="shared" si="46"/>
        <v>1042.0039999999999</v>
      </c>
      <c r="S108" s="59">
        <f t="shared" si="46"/>
        <v>386177.5</v>
      </c>
      <c r="T108" s="42">
        <f>SUM(T68:T107)</f>
        <v>2027.36</v>
      </c>
      <c r="U108" s="41">
        <f>SUM(U68:U107)</f>
        <v>738017.5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139594.99299999999</v>
      </c>
      <c r="D109" s="174">
        <v>30317942.199999999</v>
      </c>
      <c r="E109" s="173">
        <v>79935.16399999999</v>
      </c>
      <c r="F109" s="175">
        <v>21990037.5</v>
      </c>
      <c r="G109" s="176">
        <v>81442.253999999986</v>
      </c>
      <c r="H109" s="177">
        <v>22170993.75</v>
      </c>
      <c r="I109" s="178">
        <v>138087.90300000002</v>
      </c>
      <c r="J109" s="179">
        <v>30136985.949999999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100.74117823122783</v>
      </c>
      <c r="D110" s="104">
        <f t="shared" ref="D110:J110" si="47">+D108/D109*100</f>
        <v>103.19575954746834</v>
      </c>
      <c r="E110" s="103">
        <f t="shared" si="47"/>
        <v>91.099735530660837</v>
      </c>
      <c r="F110" s="104">
        <f t="shared" si="47"/>
        <v>84.975458463995793</v>
      </c>
      <c r="G110" s="105">
        <f t="shared" si="47"/>
        <v>92.351136303275723</v>
      </c>
      <c r="H110" s="104">
        <f t="shared" si="47"/>
        <v>88.942093667399973</v>
      </c>
      <c r="I110" s="106">
        <f t="shared" si="47"/>
        <v>100.1083467101387</v>
      </c>
      <c r="J110" s="107">
        <f t="shared" si="47"/>
        <v>100.38701261153702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6年 1月分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6年 1月分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560</v>
      </c>
      <c r="D128" s="138">
        <v>39886</v>
      </c>
      <c r="E128" s="88">
        <v>488</v>
      </c>
      <c r="F128" s="89">
        <v>32854</v>
      </c>
      <c r="G128" s="135">
        <v>716</v>
      </c>
      <c r="H128" s="138">
        <v>49670</v>
      </c>
      <c r="I128" s="135">
        <f t="shared" ref="I128:J166" si="48">+C128+E128-G128</f>
        <v>332</v>
      </c>
      <c r="J128" s="138">
        <f t="shared" si="48"/>
        <v>23070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560</v>
      </c>
      <c r="D167" s="146">
        <f t="shared" si="50"/>
        <v>39886</v>
      </c>
      <c r="E167" s="145">
        <f t="shared" si="50"/>
        <v>488</v>
      </c>
      <c r="F167" s="146">
        <f t="shared" si="50"/>
        <v>32854</v>
      </c>
      <c r="G167" s="145">
        <f t="shared" si="50"/>
        <v>716</v>
      </c>
      <c r="H167" s="146">
        <f t="shared" si="50"/>
        <v>49670</v>
      </c>
      <c r="I167" s="145">
        <f t="shared" si="50"/>
        <v>332</v>
      </c>
      <c r="J167" s="146">
        <f t="shared" si="50"/>
        <v>23070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2024-02-22T00:18:08Z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