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32760" windowWidth="133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<sst xmlns="http://schemas.openxmlformats.org/spreadsheetml/2006/main" count="40" uniqueCount="30">
  <si>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</si>
  <si>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</si>
  <si>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</si>
  <si>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</si>
  <si>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</si>
  <si>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</si>
  <si>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</si>
  <si>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</si>
  <si>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</si>
  <si>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</si>
  <si>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</si>
  <si>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</si>
  <si>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</si>
  <si>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</si>
  <si>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</si>
  <si>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</si>
  <si>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</si>
  <si>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</si>
  <si>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</si>
  <si>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</si>
  <si>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</si>
  <si>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</si>
  <si>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</si>
  <si>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</si>
  <si>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</si>
  <si>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</si>
  <si>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</si>
  <si>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</si>
  <si>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</si>
  <si>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（令和2年7月分）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</si>
</sst>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8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2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90" zoomScaleNormal="90" zoomScaleSheetLayoutView="75" zoomScalePageLayoutView="0" workbookViewId="0" topLeftCell="A1">
      <selection activeCell="H1" sqref="H1:I1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2"/>
      <c r="C1" s="83" t="s">
        <v>7</v>
      </c>
      <c r="D1" s="83"/>
      <c r="E1" s="83"/>
      <c r="F1" s="83"/>
      <c r="G1" s="83"/>
      <c r="H1" s="71" t="s">
        <v>29</v>
      </c>
      <c r="I1" s="72"/>
      <c r="J1" s="2"/>
    </row>
    <row r="2" spans="2:10" ht="17.25">
      <c r="B2" s="2"/>
      <c r="C2" s="92"/>
      <c r="D2" s="92"/>
      <c r="E2" s="2"/>
      <c r="F2" s="2"/>
      <c r="G2" s="2"/>
      <c r="H2" s="2"/>
      <c r="I2" s="2"/>
      <c r="J2" s="4" t="s">
        <v>6</v>
      </c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3" ht="14.25" thickBot="1">
      <c r="B5" s="2"/>
      <c r="C5" s="2"/>
      <c r="D5" s="2"/>
      <c r="E5" s="2"/>
      <c r="F5" s="2"/>
      <c r="G5" s="2"/>
      <c r="H5" s="2"/>
      <c r="I5" s="2"/>
      <c r="J5" s="84" t="s">
        <v>27</v>
      </c>
      <c r="K5" s="84"/>
      <c r="L5" s="84"/>
      <c r="M5" s="84"/>
    </row>
    <row r="6" spans="2:13" ht="13.5">
      <c r="B6" s="16"/>
      <c r="C6" s="17"/>
      <c r="D6" s="17"/>
      <c r="E6" s="53">
        <v>27</v>
      </c>
      <c r="F6" s="18">
        <v>28</v>
      </c>
      <c r="G6" s="18">
        <v>29</v>
      </c>
      <c r="H6" s="18">
        <v>30</v>
      </c>
      <c r="I6" s="18">
        <v>35</v>
      </c>
      <c r="J6" s="73" t="s">
        <v>8</v>
      </c>
      <c r="K6" s="73" t="s">
        <v>9</v>
      </c>
      <c r="L6" s="75" t="s">
        <v>3</v>
      </c>
      <c r="M6" s="19" t="s">
        <v>4</v>
      </c>
    </row>
    <row r="7" spans="2:13" ht="14.25" thickBot="1">
      <c r="B7" s="27"/>
      <c r="C7" s="2"/>
      <c r="D7" s="2"/>
      <c r="E7" s="54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74"/>
      <c r="K7" s="74"/>
      <c r="L7" s="76"/>
      <c r="M7" s="29" t="s">
        <v>5</v>
      </c>
    </row>
    <row r="8" spans="2:15" ht="19.5" customHeight="1">
      <c r="B8" s="93" t="s">
        <v>28</v>
      </c>
      <c r="C8" s="96" t="s">
        <v>15</v>
      </c>
      <c r="D8" s="48" t="s">
        <v>16</v>
      </c>
      <c r="E8" s="55">
        <v>13719</v>
      </c>
      <c r="F8" s="32">
        <v>19</v>
      </c>
      <c r="G8" s="32">
        <v>6575</v>
      </c>
      <c r="H8" s="32">
        <v>103</v>
      </c>
      <c r="I8" s="32">
        <v>33</v>
      </c>
      <c r="J8" s="32">
        <f aca="true" t="shared" si="0" ref="J8:J13">SUM(E8:I8)</f>
        <v>20449</v>
      </c>
      <c r="K8" s="32">
        <v>27950</v>
      </c>
      <c r="L8" s="33">
        <f aca="true" t="shared" si="1" ref="L8:L13">J8/K8</f>
        <v>0.7316279069767442</v>
      </c>
      <c r="M8" s="34">
        <f>+J8/88271*100</f>
        <v>23.166158761088013</v>
      </c>
      <c r="O8" s="12"/>
    </row>
    <row r="9" spans="2:15" ht="19.5" customHeight="1">
      <c r="B9" s="94"/>
      <c r="C9" s="97"/>
      <c r="D9" s="49" t="s">
        <v>17</v>
      </c>
      <c r="E9" s="56">
        <v>2032767</v>
      </c>
      <c r="F9" s="5">
        <v>34699</v>
      </c>
      <c r="G9" s="5">
        <v>1823028</v>
      </c>
      <c r="H9" s="5">
        <v>36519</v>
      </c>
      <c r="I9" s="5">
        <v>59689</v>
      </c>
      <c r="J9" s="5">
        <f t="shared" si="0"/>
        <v>3986702</v>
      </c>
      <c r="K9" s="5">
        <v>5996285</v>
      </c>
      <c r="L9" s="14">
        <f t="shared" si="1"/>
        <v>0.6648619937177769</v>
      </c>
      <c r="M9" s="20">
        <f>+J9/21592776*100</f>
        <v>18.463128594489195</v>
      </c>
      <c r="O9" s="13"/>
    </row>
    <row r="10" spans="2:15" ht="19.5" customHeight="1">
      <c r="B10" s="94"/>
      <c r="C10" s="74" t="s">
        <v>18</v>
      </c>
      <c r="D10" s="49" t="s">
        <v>16</v>
      </c>
      <c r="E10" s="56">
        <v>15342</v>
      </c>
      <c r="F10" s="5">
        <v>163</v>
      </c>
      <c r="G10" s="5">
        <v>6586</v>
      </c>
      <c r="H10" s="5">
        <v>151</v>
      </c>
      <c r="I10" s="5">
        <v>28</v>
      </c>
      <c r="J10" s="5">
        <f t="shared" si="0"/>
        <v>22270</v>
      </c>
      <c r="K10" s="5">
        <v>27034</v>
      </c>
      <c r="L10" s="14">
        <f t="shared" si="1"/>
        <v>0.8237774654139232</v>
      </c>
      <c r="M10" s="20">
        <f>+J10/86768*100</f>
        <v>25.66614420062696</v>
      </c>
      <c r="O10" s="13"/>
    </row>
    <row r="11" spans="2:15" ht="19.5" customHeight="1">
      <c r="B11" s="94"/>
      <c r="C11" s="97"/>
      <c r="D11" s="49" t="s">
        <v>17</v>
      </c>
      <c r="E11" s="56">
        <v>2324987</v>
      </c>
      <c r="F11" s="5">
        <v>337899</v>
      </c>
      <c r="G11" s="5">
        <v>1772268</v>
      </c>
      <c r="H11" s="5">
        <v>20762</v>
      </c>
      <c r="I11" s="5">
        <v>49469</v>
      </c>
      <c r="J11" s="5">
        <f t="shared" si="0"/>
        <v>4505385</v>
      </c>
      <c r="K11" s="5">
        <v>5752747</v>
      </c>
      <c r="L11" s="14">
        <f t="shared" si="1"/>
        <v>0.7831710659272866</v>
      </c>
      <c r="M11" s="20">
        <f>+J11/21639209*100</f>
        <v>20.820469916437332</v>
      </c>
      <c r="O11" s="13"/>
    </row>
    <row r="12" spans="2:15" ht="19.5" customHeight="1">
      <c r="B12" s="94"/>
      <c r="C12" s="74" t="s">
        <v>19</v>
      </c>
      <c r="D12" s="49" t="s">
        <v>16</v>
      </c>
      <c r="E12" s="56">
        <v>49073</v>
      </c>
      <c r="F12" s="5">
        <v>385</v>
      </c>
      <c r="G12" s="5">
        <v>13366</v>
      </c>
      <c r="H12" s="5">
        <v>222</v>
      </c>
      <c r="I12" s="5">
        <v>151</v>
      </c>
      <c r="J12" s="5">
        <f t="shared" si="0"/>
        <v>63197</v>
      </c>
      <c r="K12" s="5">
        <v>63672</v>
      </c>
      <c r="L12" s="14">
        <f t="shared" si="1"/>
        <v>0.9925398919462244</v>
      </c>
      <c r="M12" s="20">
        <f>+J12/134501*100</f>
        <v>46.986267760091</v>
      </c>
      <c r="O12" s="13"/>
    </row>
    <row r="13" spans="2:15" ht="19.5" customHeight="1" thickBot="1">
      <c r="B13" s="95"/>
      <c r="C13" s="98"/>
      <c r="D13" s="50" t="s">
        <v>17</v>
      </c>
      <c r="E13" s="57">
        <v>6971285</v>
      </c>
      <c r="F13" s="35">
        <v>794521</v>
      </c>
      <c r="G13" s="35">
        <v>3858108</v>
      </c>
      <c r="H13" s="35">
        <v>185925</v>
      </c>
      <c r="I13" s="35">
        <v>216642</v>
      </c>
      <c r="J13" s="35">
        <f t="shared" si="0"/>
        <v>12026481</v>
      </c>
      <c r="K13" s="35">
        <v>11365369.2</v>
      </c>
      <c r="L13" s="36">
        <f t="shared" si="1"/>
        <v>1.0581689682373012</v>
      </c>
      <c r="M13" s="37">
        <f>+J13/25863034*100</f>
        <v>46.500658043445334</v>
      </c>
      <c r="O13" s="13"/>
    </row>
    <row r="14" spans="2:13" ht="19.5" customHeight="1">
      <c r="B14" s="27"/>
      <c r="C14" s="28"/>
      <c r="D14" s="51" t="s">
        <v>16</v>
      </c>
      <c r="E14" s="58">
        <v>50696</v>
      </c>
      <c r="F14" s="30">
        <v>529</v>
      </c>
      <c r="G14" s="30">
        <v>13377</v>
      </c>
      <c r="H14" s="30">
        <v>270</v>
      </c>
      <c r="I14" s="30">
        <v>146</v>
      </c>
      <c r="J14" s="30">
        <v>65018</v>
      </c>
      <c r="K14" s="31"/>
      <c r="L14" s="8"/>
      <c r="M14" s="20">
        <v>48.9</v>
      </c>
    </row>
    <row r="15" spans="2:13" ht="19.5" customHeight="1">
      <c r="B15" s="90" t="s">
        <v>20</v>
      </c>
      <c r="C15" s="91"/>
      <c r="D15" s="49" t="s">
        <v>0</v>
      </c>
      <c r="E15" s="59">
        <f aca="true" t="shared" si="2" ref="E15:J15">E12/E14</f>
        <v>0.9679856398926937</v>
      </c>
      <c r="F15" s="15">
        <f t="shared" si="2"/>
        <v>0.7277882797731569</v>
      </c>
      <c r="G15" s="15">
        <f t="shared" si="2"/>
        <v>0.9991776930552441</v>
      </c>
      <c r="H15" s="15">
        <f t="shared" si="2"/>
        <v>0.8222222222222222</v>
      </c>
      <c r="I15" s="15">
        <f t="shared" si="2"/>
        <v>1.0342465753424657</v>
      </c>
      <c r="J15" s="15">
        <f t="shared" si="2"/>
        <v>0.9719923713433203</v>
      </c>
      <c r="K15" s="7"/>
      <c r="L15" s="8"/>
      <c r="M15" s="21"/>
    </row>
    <row r="16" spans="2:13" ht="19.5" customHeight="1">
      <c r="B16" s="90" t="s">
        <v>21</v>
      </c>
      <c r="C16" s="91"/>
      <c r="D16" s="49" t="s">
        <v>17</v>
      </c>
      <c r="E16" s="56">
        <v>7263506.199999999</v>
      </c>
      <c r="F16" s="5">
        <v>1097721</v>
      </c>
      <c r="G16" s="5">
        <v>3807348</v>
      </c>
      <c r="H16" s="5">
        <v>170168</v>
      </c>
      <c r="I16" s="5">
        <v>206422</v>
      </c>
      <c r="J16" s="5">
        <v>12545165.2</v>
      </c>
      <c r="K16" s="9"/>
      <c r="L16" s="8"/>
      <c r="M16" s="20">
        <v>48.4</v>
      </c>
    </row>
    <row r="17" spans="2:13" ht="19.5" customHeight="1" thickBot="1">
      <c r="B17" s="27"/>
      <c r="C17" s="28"/>
      <c r="D17" s="52" t="s">
        <v>1</v>
      </c>
      <c r="E17" s="60">
        <f aca="true" t="shared" si="3" ref="E17:J17">E13/E16</f>
        <v>0.9597685756776804</v>
      </c>
      <c r="F17" s="38">
        <f t="shared" si="3"/>
        <v>0.7237913823275678</v>
      </c>
      <c r="G17" s="38">
        <f t="shared" si="3"/>
        <v>1.0133321146372751</v>
      </c>
      <c r="H17" s="38">
        <f t="shared" si="3"/>
        <v>1.0925967279394482</v>
      </c>
      <c r="I17" s="38">
        <f t="shared" si="3"/>
        <v>1.0495102266231313</v>
      </c>
      <c r="J17" s="38">
        <f t="shared" si="3"/>
        <v>0.9586546536668964</v>
      </c>
      <c r="K17" s="7"/>
      <c r="L17" s="8"/>
      <c r="M17" s="70"/>
    </row>
    <row r="18" spans="2:13" ht="19.5" customHeight="1">
      <c r="B18" s="39"/>
      <c r="C18" s="40"/>
      <c r="D18" s="48" t="s">
        <v>16</v>
      </c>
      <c r="E18" s="55">
        <v>49677</v>
      </c>
      <c r="F18" s="32">
        <v>276</v>
      </c>
      <c r="G18" s="32">
        <v>13231</v>
      </c>
      <c r="H18" s="32">
        <v>297</v>
      </c>
      <c r="I18" s="32">
        <v>191</v>
      </c>
      <c r="J18" s="32">
        <v>63672</v>
      </c>
      <c r="K18" s="41"/>
      <c r="L18" s="42"/>
      <c r="M18" s="34">
        <v>49.3</v>
      </c>
    </row>
    <row r="19" spans="2:13" ht="19.5" customHeight="1">
      <c r="B19" s="88" t="s">
        <v>22</v>
      </c>
      <c r="C19" s="89"/>
      <c r="D19" s="49" t="s">
        <v>0</v>
      </c>
      <c r="E19" s="59">
        <f aca="true" t="shared" si="4" ref="E19:J19">E12/E18</f>
        <v>0.987841455804497</v>
      </c>
      <c r="F19" s="15">
        <f t="shared" si="4"/>
        <v>1.394927536231884</v>
      </c>
      <c r="G19" s="15">
        <f t="shared" si="4"/>
        <v>1.0102033104073767</v>
      </c>
      <c r="H19" s="15">
        <f t="shared" si="4"/>
        <v>0.7474747474747475</v>
      </c>
      <c r="I19" s="15">
        <f t="shared" si="4"/>
        <v>0.7905759162303665</v>
      </c>
      <c r="J19" s="15">
        <f t="shared" si="4"/>
        <v>0.9925398919462244</v>
      </c>
      <c r="K19" s="7"/>
      <c r="L19" s="10"/>
      <c r="M19" s="22"/>
    </row>
    <row r="20" spans="2:13" ht="19.5" customHeight="1">
      <c r="B20" s="88" t="s">
        <v>23</v>
      </c>
      <c r="C20" s="89"/>
      <c r="D20" s="49" t="s">
        <v>17</v>
      </c>
      <c r="E20" s="56">
        <v>6984840.199999999</v>
      </c>
      <c r="F20" s="5">
        <v>537286</v>
      </c>
      <c r="G20" s="5">
        <v>3413860</v>
      </c>
      <c r="H20" s="5">
        <v>251253</v>
      </c>
      <c r="I20" s="5">
        <v>178130</v>
      </c>
      <c r="J20" s="5">
        <v>11365369.2</v>
      </c>
      <c r="K20" s="9"/>
      <c r="L20" s="11"/>
      <c r="M20" s="20">
        <v>47.8</v>
      </c>
    </row>
    <row r="21" spans="2:13" ht="19.5" customHeight="1" thickBot="1">
      <c r="B21" s="43"/>
      <c r="C21" s="44"/>
      <c r="D21" s="50" t="s">
        <v>1</v>
      </c>
      <c r="E21" s="61">
        <f aca="true" t="shared" si="5" ref="E21:J21">E13/E20</f>
        <v>0.9980593399974993</v>
      </c>
      <c r="F21" s="45">
        <f t="shared" si="5"/>
        <v>1.4787673604002338</v>
      </c>
      <c r="G21" s="45">
        <f t="shared" si="5"/>
        <v>1.1301307024892644</v>
      </c>
      <c r="H21" s="45">
        <f t="shared" si="5"/>
        <v>0.7399911642846055</v>
      </c>
      <c r="I21" s="45">
        <f t="shared" si="5"/>
        <v>1.2162016504799866</v>
      </c>
      <c r="J21" s="45">
        <f t="shared" si="5"/>
        <v>1.0581689682373012</v>
      </c>
      <c r="K21" s="24"/>
      <c r="L21" s="25"/>
      <c r="M21" s="46"/>
    </row>
    <row r="22" spans="2:13" ht="19.5" customHeight="1" thickBot="1">
      <c r="B22" s="77" t="s">
        <v>24</v>
      </c>
      <c r="C22" s="78"/>
      <c r="D22" s="79"/>
      <c r="E22" s="62">
        <f aca="true" t="shared" si="6" ref="E22:J22">(E8+E10)/(E12+E14)</f>
        <v>0.29128286341448745</v>
      </c>
      <c r="F22" s="47">
        <f t="shared" si="6"/>
        <v>0.19912472647702406</v>
      </c>
      <c r="G22" s="47">
        <f t="shared" si="6"/>
        <v>0.4921287813633474</v>
      </c>
      <c r="H22" s="47">
        <f t="shared" si="6"/>
        <v>0.516260162601626</v>
      </c>
      <c r="I22" s="47">
        <f t="shared" si="6"/>
        <v>0.2053872053872054</v>
      </c>
      <c r="J22" s="47">
        <f t="shared" si="6"/>
        <v>0.3331825449440393</v>
      </c>
      <c r="K22" s="63"/>
      <c r="L22" s="64"/>
      <c r="M22" s="65"/>
    </row>
    <row r="23" spans="2:13" ht="17.25" customHeight="1" thickBot="1">
      <c r="B23" s="80" t="s">
        <v>25</v>
      </c>
      <c r="C23" s="81"/>
      <c r="D23" s="82"/>
      <c r="E23" s="66">
        <v>0.45961751756125435</v>
      </c>
      <c r="F23" s="67">
        <v>0.3401360544217687</v>
      </c>
      <c r="G23" s="67">
        <v>0.34743870631194573</v>
      </c>
      <c r="H23" s="67">
        <v>0.1503267973856209</v>
      </c>
      <c r="I23" s="67">
        <v>0.6753246753246753</v>
      </c>
      <c r="J23" s="67">
        <v>0.42052646459666954</v>
      </c>
      <c r="K23" s="7"/>
      <c r="L23" s="10"/>
      <c r="M23" s="23"/>
    </row>
    <row r="24" spans="2:13" ht="19.5" customHeight="1" thickBot="1">
      <c r="B24" s="85" t="s">
        <v>26</v>
      </c>
      <c r="C24" s="86"/>
      <c r="D24" s="87"/>
      <c r="E24" s="68">
        <v>0.48408621644760036</v>
      </c>
      <c r="F24" s="69">
        <v>0.6413373860182371</v>
      </c>
      <c r="G24" s="69">
        <v>0.5204408817635271</v>
      </c>
      <c r="H24" s="69">
        <v>0.11377245508982035</v>
      </c>
      <c r="I24" s="69">
        <v>0.8287292817679558</v>
      </c>
      <c r="J24" s="69">
        <v>0.49500117939506105</v>
      </c>
      <c r="K24" s="24"/>
      <c r="L24" s="25"/>
      <c r="M24" s="26"/>
    </row>
    <row r="25" spans="5:8" ht="14.25">
      <c r="E25" t="s">
        <v>2</v>
      </c>
      <c r="F25" s="6"/>
      <c r="G25" s="1"/>
      <c r="H25" s="1"/>
    </row>
    <row r="26" ht="14.25">
      <c r="F26" s="6"/>
    </row>
    <row r="27" ht="14.25">
      <c r="F27" s="6"/>
    </row>
    <row r="28" ht="14.25">
      <c r="F28" s="6"/>
    </row>
  </sheetData>
  <sheetProtection/>
  <mergeCells count="18"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  <mergeCell ref="H1:I1"/>
    <mergeCell ref="J6:J7"/>
    <mergeCell ref="K6:K7"/>
    <mergeCell ref="L6:L7"/>
    <mergeCell ref="B22:D22"/>
    <mergeCell ref="B23:D23"/>
    <mergeCell ref="C1:G1"/>
    <mergeCell ref="J5:M5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2015-07-17T01:15:34Z</cp:lastPrinted>
  <dcterms:created xsi:type="dcterms:W3CDTF">1999-04-12T07:07:16Z</dcterms:created>
  <dcterms:modified xsi:type="dcterms:W3CDTF">2020-08-17T01:30:15Z</dcterms:modified>
  <cp:category/>
  <cp:version/>
  <cp:contentType/>
  <cp:contentStatus/>
</cp:coreProperties>
</file>