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1.2引継\[Ｃ][Ｄ][Ｆ] 石倉協倉庫協会ＨＰ掲載帳票　2020.12～\"/>
    </mc:Choice>
  </mc:AlternateContent>
  <xr:revisionPtr revIDLastSave="0" documentId="13_ncr:1_{9D3B0617-2927-4BE0-9AF2-123256C1A9DA}" xr6:coauthVersionLast="36" xr6:coauthVersionMax="36" xr10:uidLastSave="{00000000-0000-0000-0000-000000000000}"/>
  <bookViews>
    <workbookView xWindow="14505" yWindow="32760" windowWidth="14340" windowHeight="12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9" i="1" l="1"/>
  <c r="K16" i="1" l="1"/>
  <c r="G9" i="1"/>
  <c r="K9" i="1" s="1"/>
  <c r="K12" i="1" s="1"/>
  <c r="J12" i="1"/>
  <c r="I12" i="1"/>
  <c r="F12" i="1"/>
  <c r="G10" i="1"/>
  <c r="O10" i="1" s="1"/>
  <c r="G11" i="1"/>
  <c r="O11" i="1" s="1"/>
  <c r="G14" i="1"/>
  <c r="L14" i="1" s="1"/>
  <c r="G15" i="1"/>
  <c r="L15" i="1" s="1"/>
  <c r="G18" i="1"/>
  <c r="L18" i="1" s="1"/>
  <c r="N12" i="1"/>
  <c r="P12" i="1" s="1"/>
  <c r="E12" i="1"/>
  <c r="G12" i="1"/>
  <c r="L12" i="1" l="1"/>
  <c r="O12" i="1"/>
  <c r="L9" i="1"/>
  <c r="O9" i="1"/>
  <c r="P9" i="1"/>
  <c r="P15" i="1"/>
  <c r="K15" i="1"/>
  <c r="O18" i="1"/>
  <c r="P14" i="1"/>
  <c r="K14" i="1"/>
  <c r="O14" i="1"/>
  <c r="P18" i="1"/>
  <c r="K18" i="1"/>
  <c r="O15" i="1"/>
</calcChain>
</file>

<file path=xl/sharedStrings.xml><?xml version="1.0" encoding="utf-8"?>
<sst xmlns="http://schemas.openxmlformats.org/spreadsheetml/2006/main" count="41" uniqueCount="33">
  <si>
    <t>倉庫の種類</t>
    <rPh sb="0" eb="2">
      <t>ソウコ</t>
    </rPh>
    <rPh sb="3" eb="5">
      <t>シュルイ</t>
    </rPh>
    <phoneticPr fontId="1"/>
  </si>
  <si>
    <t>在貨面積</t>
    <rPh sb="0" eb="1">
      <t>ザイ</t>
    </rPh>
    <rPh sb="1" eb="2">
      <t>カ</t>
    </rPh>
    <rPh sb="2" eb="4">
      <t>メンセキ</t>
    </rPh>
    <phoneticPr fontId="1"/>
  </si>
  <si>
    <t>自家在貨</t>
    <rPh sb="0" eb="2">
      <t>ジカ</t>
    </rPh>
    <rPh sb="2" eb="3">
      <t>ザイ</t>
    </rPh>
    <rPh sb="3" eb="4">
      <t>カ</t>
    </rPh>
    <phoneticPr fontId="1"/>
  </si>
  <si>
    <t>空面（容）積</t>
    <rPh sb="0" eb="1">
      <t>クウ</t>
    </rPh>
    <rPh sb="1" eb="2">
      <t>メン</t>
    </rPh>
    <rPh sb="3" eb="4">
      <t>ヒロシ</t>
    </rPh>
    <rPh sb="5" eb="6">
      <t>セキ</t>
    </rPh>
    <phoneticPr fontId="1"/>
  </si>
  <si>
    <t>稼働率</t>
    <rPh sb="0" eb="2">
      <t>カドウ</t>
    </rPh>
    <rPh sb="2" eb="3">
      <t>リツ</t>
    </rPh>
    <phoneticPr fontId="1"/>
  </si>
  <si>
    <t>前同面積</t>
    <rPh sb="0" eb="1">
      <t>ゼン</t>
    </rPh>
    <rPh sb="1" eb="2">
      <t>ドウ</t>
    </rPh>
    <rPh sb="2" eb="4">
      <t>メンセキ</t>
    </rPh>
    <phoneticPr fontId="1"/>
  </si>
  <si>
    <t>危険品</t>
    <rPh sb="0" eb="3">
      <t>キケンヒン</t>
    </rPh>
    <phoneticPr fontId="1"/>
  </si>
  <si>
    <t>倉　庫</t>
    <rPh sb="0" eb="1">
      <t>クラ</t>
    </rPh>
    <rPh sb="2" eb="3">
      <t>コ</t>
    </rPh>
    <phoneticPr fontId="1"/>
  </si>
  <si>
    <t>単位</t>
    <rPh sb="0" eb="2">
      <t>タンイ</t>
    </rPh>
    <phoneticPr fontId="1"/>
  </si>
  <si>
    <t>石川県倉庫協会</t>
    <rPh sb="0" eb="3">
      <t>イシカワケン</t>
    </rPh>
    <rPh sb="3" eb="5">
      <t>ソウコ</t>
    </rPh>
    <rPh sb="5" eb="7">
      <t>キョウカイ</t>
    </rPh>
    <phoneticPr fontId="1"/>
  </si>
  <si>
    <t>(㎡)</t>
    <phoneticPr fontId="1"/>
  </si>
  <si>
    <t>(㎥)</t>
    <phoneticPr fontId="1"/>
  </si>
  <si>
    <t>（　単位　：㎡・㎥,　%　）</t>
    <rPh sb="2" eb="4">
      <t>タンイ</t>
    </rPh>
    <phoneticPr fontId="1"/>
  </si>
  <si>
    <t>合　　計</t>
    <rPh sb="0" eb="1">
      <t>ゴウ</t>
    </rPh>
    <rPh sb="3" eb="4">
      <t>ケイ</t>
    </rPh>
    <phoneticPr fontId="1"/>
  </si>
  <si>
    <t>所　　管　　　面（容）　　積</t>
    <rPh sb="0" eb="1">
      <t>ショ</t>
    </rPh>
    <rPh sb="3" eb="4">
      <t>カン</t>
    </rPh>
    <rPh sb="7" eb="8">
      <t>メン</t>
    </rPh>
    <rPh sb="9" eb="10">
      <t>ヒロシ</t>
    </rPh>
    <rPh sb="13" eb="14">
      <t>セキ</t>
    </rPh>
    <phoneticPr fontId="1"/>
  </si>
  <si>
    <t>使　　用　　状　　況</t>
    <rPh sb="0" eb="1">
      <t>シ</t>
    </rPh>
    <rPh sb="3" eb="4">
      <t>ヨウ</t>
    </rPh>
    <rPh sb="6" eb="7">
      <t>ジョウ</t>
    </rPh>
    <rPh sb="9" eb="10">
      <t>キョウ</t>
    </rPh>
    <phoneticPr fontId="1"/>
  </si>
  <si>
    <t>所　有　庫</t>
    <rPh sb="0" eb="1">
      <t>ショ</t>
    </rPh>
    <rPh sb="2" eb="3">
      <t>アリ</t>
    </rPh>
    <rPh sb="4" eb="5">
      <t>コ</t>
    </rPh>
    <phoneticPr fontId="1"/>
  </si>
  <si>
    <t>　借　庫</t>
    <rPh sb="1" eb="2">
      <t>カ</t>
    </rPh>
    <rPh sb="3" eb="4">
      <t>コ</t>
    </rPh>
    <phoneticPr fontId="1"/>
  </si>
  <si>
    <t>建　屋</t>
    <rPh sb="0" eb="1">
      <t>タ</t>
    </rPh>
    <rPh sb="2" eb="3">
      <t>ヤ</t>
    </rPh>
    <phoneticPr fontId="1"/>
  </si>
  <si>
    <t>タンク</t>
    <phoneticPr fontId="1"/>
  </si>
  <si>
    <t>一　類　倉　庫</t>
    <rPh sb="0" eb="1">
      <t>イチ</t>
    </rPh>
    <rPh sb="2" eb="3">
      <t>タグイ</t>
    </rPh>
    <rPh sb="4" eb="5">
      <t>クラ</t>
    </rPh>
    <rPh sb="6" eb="7">
      <t>コ</t>
    </rPh>
    <phoneticPr fontId="1"/>
  </si>
  <si>
    <t>二　類　倉　庫</t>
    <rPh sb="0" eb="1">
      <t>ニ</t>
    </rPh>
    <rPh sb="2" eb="3">
      <t>タグイ</t>
    </rPh>
    <rPh sb="4" eb="5">
      <t>クラ</t>
    </rPh>
    <rPh sb="6" eb="7">
      <t>コ</t>
    </rPh>
    <phoneticPr fontId="1"/>
  </si>
  <si>
    <t>三　類　倉　庫</t>
    <rPh sb="0" eb="1">
      <t>サン</t>
    </rPh>
    <rPh sb="2" eb="3">
      <t>タグイ</t>
    </rPh>
    <rPh sb="4" eb="5">
      <t>クラ</t>
    </rPh>
    <rPh sb="6" eb="7">
      <t>コ</t>
    </rPh>
    <phoneticPr fontId="1"/>
  </si>
  <si>
    <t>小　　　　　　計</t>
    <rPh sb="0" eb="1">
      <t>ショウ</t>
    </rPh>
    <rPh sb="7" eb="8">
      <t>ケイ</t>
    </rPh>
    <phoneticPr fontId="1"/>
  </si>
  <si>
    <t>野　積　倉　庫</t>
    <rPh sb="0" eb="1">
      <t>ヤ</t>
    </rPh>
    <rPh sb="2" eb="3">
      <t>セキ</t>
    </rPh>
    <rPh sb="4" eb="5">
      <t>クラ</t>
    </rPh>
    <rPh sb="6" eb="7">
      <t>コ</t>
    </rPh>
    <phoneticPr fontId="1"/>
  </si>
  <si>
    <t>貯蔵槽 倉　庫</t>
    <rPh sb="0" eb="1">
      <t>チョ</t>
    </rPh>
    <rPh sb="1" eb="2">
      <t>クラ</t>
    </rPh>
    <rPh sb="2" eb="3">
      <t>ソウ</t>
    </rPh>
    <rPh sb="4" eb="5">
      <t>クラ</t>
    </rPh>
    <rPh sb="6" eb="7">
      <t>コ</t>
    </rPh>
    <phoneticPr fontId="1"/>
  </si>
  <si>
    <t>水　面　倉　庫</t>
    <rPh sb="0" eb="1">
      <t>ミズ</t>
    </rPh>
    <rPh sb="2" eb="3">
      <t>メン</t>
    </rPh>
    <rPh sb="4" eb="5">
      <t>クラ</t>
    </rPh>
    <rPh sb="6" eb="7">
      <t>コ</t>
    </rPh>
    <phoneticPr fontId="1"/>
  </si>
  <si>
    <t>冷　蔵　倉　庫</t>
    <rPh sb="0" eb="1">
      <t>ヒヤ</t>
    </rPh>
    <rPh sb="2" eb="3">
      <t>クラ</t>
    </rPh>
    <rPh sb="4" eb="5">
      <t>クラ</t>
    </rPh>
    <rPh sb="6" eb="7">
      <t>コ</t>
    </rPh>
    <phoneticPr fontId="1"/>
  </si>
  <si>
    <t>増　　減</t>
    <rPh sb="0" eb="1">
      <t>ゾウ</t>
    </rPh>
    <rPh sb="3" eb="4">
      <t>ゲン</t>
    </rPh>
    <phoneticPr fontId="1"/>
  </si>
  <si>
    <t>前同率</t>
    <rPh sb="0" eb="1">
      <t>ゼン</t>
    </rPh>
    <rPh sb="1" eb="2">
      <t>ドウ</t>
    </rPh>
    <rPh sb="2" eb="3">
      <t>リツ</t>
    </rPh>
    <phoneticPr fontId="1"/>
  </si>
  <si>
    <t>所管面(容)積　前同対比</t>
    <rPh sb="0" eb="2">
      <t>ショカン</t>
    </rPh>
    <rPh sb="2" eb="3">
      <t>メン</t>
    </rPh>
    <rPh sb="4" eb="5">
      <t>ヒロシ</t>
    </rPh>
    <rPh sb="6" eb="7">
      <t>セキ</t>
    </rPh>
    <rPh sb="8" eb="9">
      <t>ゼン</t>
    </rPh>
    <rPh sb="9" eb="10">
      <t>ドウ</t>
    </rPh>
    <rPh sb="10" eb="11">
      <t>タイ</t>
    </rPh>
    <rPh sb="11" eb="12">
      <t>ヒ</t>
    </rPh>
    <phoneticPr fontId="1"/>
  </si>
  <si>
    <t>令和　２年　１２月末現在</t>
    <rPh sb="0" eb="2">
      <t>レイワ</t>
    </rPh>
    <rPh sb="4" eb="5">
      <t>ネン</t>
    </rPh>
    <rPh sb="8" eb="9">
      <t>ツキ</t>
    </rPh>
    <rPh sb="9" eb="10">
      <t>マツ</t>
    </rPh>
    <rPh sb="10" eb="12">
      <t>ゲンザイ</t>
    </rPh>
    <phoneticPr fontId="1"/>
  </si>
  <si>
    <r>
      <t>営業倉庫  月末面（容）積</t>
    </r>
    <r>
      <rPr>
        <b/>
        <sz val="16"/>
        <color indexed="8"/>
        <rFont val="ＭＳ Ｐゴシック"/>
        <family val="3"/>
        <charset val="128"/>
      </rPr>
      <t>及び</t>
    </r>
    <r>
      <rPr>
        <b/>
        <sz val="20"/>
        <color indexed="8"/>
        <rFont val="ＭＳ Ｐゴシック"/>
        <family val="3"/>
        <charset val="128"/>
      </rPr>
      <t>使用状況表</t>
    </r>
    <rPh sb="6" eb="7">
      <t>ツキ</t>
    </rPh>
    <rPh sb="7" eb="8">
      <t>マツ</t>
    </rPh>
    <rPh sb="8" eb="9">
      <t>メン</t>
    </rPh>
    <rPh sb="10" eb="11">
      <t>ヨウ</t>
    </rPh>
    <rPh sb="12" eb="13">
      <t>セキ</t>
    </rPh>
    <rPh sb="13" eb="14">
      <t>オヨ</t>
    </rPh>
    <rPh sb="15" eb="17">
      <t>シヨウ</t>
    </rPh>
    <rPh sb="17" eb="19">
      <t>ジョウキョウ</t>
    </rPh>
    <rPh sb="19" eb="20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</si>
</sst>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2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6" fillId="0" borderId="0" xfId="0" applyFo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" xfId="0" applyFont="1" applyBorder="1">
      <alignment vertical="center"/>
    </xf>
    <xf numFmtId="0" fontId="8" fillId="0" borderId="0" xfId="0" applyFont="1">
      <alignment vertical="center"/>
    </xf>
    <xf numFmtId="38" fontId="8" fillId="0" borderId="1" xfId="1" applyFont="1" applyBorder="1">
      <alignment vertical="center"/>
    </xf>
    <xf numFmtId="176" fontId="8" fillId="0" borderId="1" xfId="1" applyNumberFormat="1" applyFont="1" applyBorder="1" applyAlignment="1">
      <alignment horizontal="center" vertical="center"/>
    </xf>
    <xf numFmtId="38" fontId="8" fillId="0" borderId="0" xfId="1" applyFont="1">
      <alignment vertical="center"/>
    </xf>
    <xf numFmtId="0" fontId="9" fillId="0" borderId="0" xfId="0" applyFont="1" applyBorder="1" applyAlignment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 applyAlignment="1"/>
    <xf numFmtId="0" fontId="5" fillId="0" borderId="3" xfId="0" applyFont="1" applyBorder="1" applyAlignment="1">
      <alignment vertical="top"/>
    </xf>
    <xf numFmtId="0" fontId="8" fillId="0" borderId="0" xfId="0" applyFont="1" applyBorder="1" applyAlignment="1">
      <alignment vertical="center"/>
    </xf>
    <xf numFmtId="38" fontId="8" fillId="0" borderId="0" xfId="1" applyFont="1" applyBorder="1">
      <alignment vertical="center"/>
    </xf>
    <xf numFmtId="176" fontId="8" fillId="0" borderId="0" xfId="1" applyNumberFormat="1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8" fillId="0" borderId="1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8" fillId="0" borderId="5" xfId="0" applyFont="1" applyBorder="1">
      <alignment vertical="center"/>
    </xf>
    <xf numFmtId="0" fontId="0" fillId="0" borderId="0" xfId="0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38" fontId="8" fillId="0" borderId="7" xfId="1" applyFont="1" applyBorder="1">
      <alignment vertical="center"/>
    </xf>
    <xf numFmtId="0" fontId="5" fillId="0" borderId="6" xfId="0" applyFont="1" applyBorder="1" applyAlignment="1">
      <alignment vertical="top"/>
    </xf>
    <xf numFmtId="38" fontId="8" fillId="0" borderId="6" xfId="1" applyFont="1" applyBorder="1">
      <alignment vertical="center"/>
    </xf>
    <xf numFmtId="176" fontId="8" fillId="0" borderId="7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38" fontId="8" fillId="0" borderId="1" xfId="1" applyFont="1" applyBorder="1" applyAlignment="1">
      <alignment horizontal="right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>
      <alignment vertical="center"/>
    </xf>
    <xf numFmtId="0" fontId="8" fillId="0" borderId="12" xfId="0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5" xfId="0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5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V22"/>
  <sheetViews>
    <sheetView tabSelected="1" zoomScaleNormal="100" workbookViewId="0">
      <selection activeCell="B4" sqref="B4"/>
    </sheetView>
  </sheetViews>
  <sheetFormatPr defaultRowHeight="13.5" x14ac:dyDescent="0.15"/>
  <cols>
    <col min="1" max="1" width="3.625" customWidth="1"/>
    <col min="2" max="2" width="6.625" customWidth="1"/>
    <col min="3" max="3" width="7.625" customWidth="1"/>
    <col min="4" max="4" width="4.625" customWidth="1"/>
    <col min="5" max="5" width="10.625" customWidth="1"/>
    <col min="6" max="6" width="8.625" customWidth="1"/>
    <col min="7" max="7" width="10.625" customWidth="1"/>
    <col min="8" max="8" width="0.625" customWidth="1"/>
    <col min="9" max="12" width="10.625" customWidth="1"/>
    <col min="13" max="13" width="0.5" customWidth="1"/>
    <col min="14" max="14" width="10.625" customWidth="1"/>
    <col min="15" max="16" width="9.625" customWidth="1"/>
    <col min="17" max="17" width="0.5" customWidth="1"/>
  </cols>
  <sheetData>
    <row r="3" spans="2:22" ht="24" x14ac:dyDescent="0.15">
      <c r="B3" s="38" t="s">
        <v>32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</row>
    <row r="4" spans="2:22" ht="24" x14ac:dyDescent="0.15">
      <c r="B4" s="3"/>
      <c r="C4" s="2"/>
      <c r="D4" s="2"/>
      <c r="E4" s="2"/>
      <c r="F4" s="2"/>
      <c r="G4" s="2"/>
      <c r="H4" s="21"/>
      <c r="I4" s="21"/>
      <c r="J4" s="21"/>
      <c r="K4" s="21"/>
      <c r="L4" s="21"/>
      <c r="M4" s="21"/>
      <c r="N4" s="2"/>
      <c r="O4" s="2"/>
      <c r="P4" s="2"/>
      <c r="Q4" s="2"/>
    </row>
    <row r="5" spans="2:22" ht="17.25" x14ac:dyDescent="0.15">
      <c r="B5" s="40" t="s">
        <v>31</v>
      </c>
      <c r="C5" s="40"/>
      <c r="D5" s="40"/>
      <c r="E5" s="40"/>
      <c r="F5" s="10"/>
      <c r="G5" s="2"/>
      <c r="H5" s="21"/>
      <c r="I5" s="21"/>
      <c r="J5" s="21"/>
      <c r="K5" s="21"/>
      <c r="L5" s="21"/>
      <c r="M5" s="21"/>
      <c r="N5" s="48" t="s">
        <v>9</v>
      </c>
      <c r="O5" s="48"/>
      <c r="P5" s="48"/>
    </row>
    <row r="6" spans="2:22" x14ac:dyDescent="0.15">
      <c r="N6" s="49" t="s">
        <v>12</v>
      </c>
      <c r="O6" s="49"/>
      <c r="P6" s="49"/>
    </row>
    <row r="7" spans="2:22" ht="20.100000000000001" customHeight="1" x14ac:dyDescent="0.15">
      <c r="B7" s="34" t="s">
        <v>0</v>
      </c>
      <c r="C7" s="35"/>
      <c r="D7" s="43" t="s">
        <v>14</v>
      </c>
      <c r="E7" s="44"/>
      <c r="F7" s="44"/>
      <c r="G7" s="45"/>
      <c r="H7" s="23"/>
      <c r="I7" s="46" t="s">
        <v>15</v>
      </c>
      <c r="J7" s="43"/>
      <c r="K7" s="43"/>
      <c r="L7" s="47"/>
      <c r="M7" s="24"/>
      <c r="N7" s="46" t="s">
        <v>30</v>
      </c>
      <c r="O7" s="50"/>
      <c r="P7" s="51"/>
      <c r="Q7" s="4"/>
    </row>
    <row r="8" spans="2:22" ht="20.100000000000001" customHeight="1" x14ac:dyDescent="0.15">
      <c r="B8" s="36"/>
      <c r="C8" s="37"/>
      <c r="D8" s="30" t="s">
        <v>8</v>
      </c>
      <c r="E8" s="30" t="s">
        <v>16</v>
      </c>
      <c r="F8" s="11" t="s">
        <v>17</v>
      </c>
      <c r="G8" s="30" t="s">
        <v>13</v>
      </c>
      <c r="H8" s="24"/>
      <c r="I8" s="30" t="s">
        <v>1</v>
      </c>
      <c r="J8" s="30" t="s">
        <v>2</v>
      </c>
      <c r="K8" s="32" t="s">
        <v>3</v>
      </c>
      <c r="L8" s="30" t="s">
        <v>4</v>
      </c>
      <c r="M8" s="24"/>
      <c r="N8" s="30" t="s">
        <v>5</v>
      </c>
      <c r="O8" s="30" t="s">
        <v>28</v>
      </c>
      <c r="P8" s="30" t="s">
        <v>29</v>
      </c>
      <c r="Q8" s="6"/>
    </row>
    <row r="9" spans="2:22" ht="32.1" customHeight="1" x14ac:dyDescent="0.15">
      <c r="B9" s="19" t="s">
        <v>20</v>
      </c>
      <c r="C9" s="20"/>
      <c r="D9" s="18" t="s">
        <v>10</v>
      </c>
      <c r="E9" s="7">
        <v>198043</v>
      </c>
      <c r="F9" s="7">
        <v>29974</v>
      </c>
      <c r="G9" s="7">
        <f>E9+F9</f>
        <v>228017</v>
      </c>
      <c r="H9" s="15"/>
      <c r="I9" s="7">
        <f>144822+910</f>
        <v>145732</v>
      </c>
      <c r="J9" s="7">
        <v>6185</v>
      </c>
      <c r="K9" s="7">
        <f>G9-I9-J9</f>
        <v>76100</v>
      </c>
      <c r="L9" s="8">
        <f>(I9+J9)/G9*100</f>
        <v>66.625295482354389</v>
      </c>
      <c r="M9" s="16"/>
      <c r="N9" s="7">
        <v>228186</v>
      </c>
      <c r="O9" s="7">
        <f t="shared" ref="O9:O18" si="0">G9-N9</f>
        <v>-169</v>
      </c>
      <c r="P9" s="8">
        <f>G9/N9*100</f>
        <v>99.925937612298739</v>
      </c>
      <c r="Q9" s="9"/>
    </row>
    <row r="10" spans="2:22" ht="32.1" customHeight="1" x14ac:dyDescent="0.15">
      <c r="B10" s="19" t="s">
        <v>21</v>
      </c>
      <c r="C10" s="20"/>
      <c r="D10" s="18" t="s">
        <v>10</v>
      </c>
      <c r="E10" s="7"/>
      <c r="F10" s="7"/>
      <c r="G10" s="7">
        <f t="shared" ref="G10:G18" si="1">E10+F10</f>
        <v>0</v>
      </c>
      <c r="H10" s="15"/>
      <c r="I10" s="7"/>
      <c r="J10" s="7"/>
      <c r="K10" s="7"/>
      <c r="L10" s="8"/>
      <c r="M10" s="16"/>
      <c r="N10" s="7"/>
      <c r="O10" s="7">
        <f t="shared" si="0"/>
        <v>0</v>
      </c>
      <c r="P10" s="8"/>
      <c r="Q10" s="9"/>
    </row>
    <row r="11" spans="2:22" ht="32.1" customHeight="1" x14ac:dyDescent="0.15">
      <c r="B11" s="41" t="s">
        <v>22</v>
      </c>
      <c r="C11" s="53"/>
      <c r="D11" s="18" t="s">
        <v>10</v>
      </c>
      <c r="E11" s="7"/>
      <c r="F11" s="7"/>
      <c r="G11" s="7">
        <f t="shared" si="1"/>
        <v>0</v>
      </c>
      <c r="H11" s="15"/>
      <c r="I11" s="7"/>
      <c r="J11" s="7"/>
      <c r="K11" s="7"/>
      <c r="L11" s="8"/>
      <c r="M11" s="16"/>
      <c r="N11" s="7"/>
      <c r="O11" s="7">
        <f t="shared" si="0"/>
        <v>0</v>
      </c>
      <c r="P11" s="8"/>
      <c r="Q11" s="9"/>
    </row>
    <row r="12" spans="2:22" ht="32.1" customHeight="1" x14ac:dyDescent="0.15">
      <c r="B12" s="41" t="s">
        <v>23</v>
      </c>
      <c r="C12" s="53"/>
      <c r="D12" s="18" t="s">
        <v>10</v>
      </c>
      <c r="E12" s="7">
        <f>SUM(E9:E11)</f>
        <v>198043</v>
      </c>
      <c r="F12" s="7">
        <f>SUM(F9:F11)</f>
        <v>29974</v>
      </c>
      <c r="G12" s="7">
        <f t="shared" si="1"/>
        <v>228017</v>
      </c>
      <c r="H12" s="15"/>
      <c r="I12" s="7">
        <f>SUM(I9:I11)</f>
        <v>145732</v>
      </c>
      <c r="J12" s="7">
        <f>SUM(J9:J11)</f>
        <v>6185</v>
      </c>
      <c r="K12" s="7">
        <f>SUM(K9:K11)</f>
        <v>76100</v>
      </c>
      <c r="L12" s="8">
        <f>(I12+J12)/G12*100</f>
        <v>66.625295482354389</v>
      </c>
      <c r="M12" s="16"/>
      <c r="N12" s="7">
        <f>SUM(N9:N11)</f>
        <v>228186</v>
      </c>
      <c r="O12" s="7">
        <f t="shared" si="0"/>
        <v>-169</v>
      </c>
      <c r="P12" s="8">
        <f>G12/N12*100</f>
        <v>99.925937612298739</v>
      </c>
      <c r="Q12" s="9"/>
    </row>
    <row r="13" spans="2:22" ht="3" customHeight="1" x14ac:dyDescent="0.15">
      <c r="B13" s="25"/>
      <c r="C13" s="14"/>
      <c r="D13" s="14"/>
      <c r="E13" s="15"/>
      <c r="F13" s="15"/>
      <c r="G13" s="26"/>
      <c r="H13" s="15"/>
      <c r="I13" s="28"/>
      <c r="J13" s="15"/>
      <c r="K13" s="15"/>
      <c r="L13" s="8"/>
      <c r="M13" s="16"/>
      <c r="N13" s="28"/>
      <c r="O13" s="15"/>
      <c r="P13" s="29"/>
      <c r="Q13" s="15"/>
    </row>
    <row r="14" spans="2:22" ht="32.1" customHeight="1" x14ac:dyDescent="0.15">
      <c r="B14" s="41" t="s">
        <v>24</v>
      </c>
      <c r="C14" s="42"/>
      <c r="D14" s="18" t="s">
        <v>10</v>
      </c>
      <c r="E14" s="7">
        <v>2932</v>
      </c>
      <c r="F14" s="7">
        <v>0</v>
      </c>
      <c r="G14" s="7">
        <f t="shared" si="1"/>
        <v>2932</v>
      </c>
      <c r="H14" s="15"/>
      <c r="I14" s="7">
        <v>1356</v>
      </c>
      <c r="J14" s="33">
        <v>490</v>
      </c>
      <c r="K14" s="7">
        <f>G14-I14-J14</f>
        <v>1086</v>
      </c>
      <c r="L14" s="8">
        <f>(I14+J14)/G14*100</f>
        <v>62.960436562073674</v>
      </c>
      <c r="M14" s="16"/>
      <c r="N14" s="7">
        <v>2932</v>
      </c>
      <c r="O14" s="7">
        <f t="shared" si="0"/>
        <v>0</v>
      </c>
      <c r="P14" s="8">
        <f>G14/N14*100</f>
        <v>100</v>
      </c>
      <c r="Q14" s="9"/>
      <c r="V14" s="31"/>
    </row>
    <row r="15" spans="2:22" ht="32.1" customHeight="1" x14ac:dyDescent="0.15">
      <c r="B15" s="12" t="s">
        <v>6</v>
      </c>
      <c r="C15" s="22" t="s">
        <v>18</v>
      </c>
      <c r="D15" s="18" t="s">
        <v>10</v>
      </c>
      <c r="E15" s="7">
        <v>4453</v>
      </c>
      <c r="F15" s="7">
        <v>0</v>
      </c>
      <c r="G15" s="7">
        <f t="shared" si="1"/>
        <v>4453</v>
      </c>
      <c r="H15" s="15"/>
      <c r="I15" s="7">
        <v>2766</v>
      </c>
      <c r="J15" s="7">
        <v>605</v>
      </c>
      <c r="K15" s="7">
        <f>G15-I15-J15</f>
        <v>1082</v>
      </c>
      <c r="L15" s="8">
        <f>(I15+J15)/G15*100</f>
        <v>75.701774084886594</v>
      </c>
      <c r="M15" s="16"/>
      <c r="N15" s="7">
        <v>4453</v>
      </c>
      <c r="O15" s="7">
        <f t="shared" si="0"/>
        <v>0</v>
      </c>
      <c r="P15" s="8">
        <f>G15/N15*100</f>
        <v>100</v>
      </c>
      <c r="Q15" s="9"/>
    </row>
    <row r="16" spans="2:22" ht="32.1" customHeight="1" x14ac:dyDescent="0.15">
      <c r="B16" s="13" t="s">
        <v>7</v>
      </c>
      <c r="C16" s="22" t="s">
        <v>19</v>
      </c>
      <c r="D16" s="5" t="s">
        <v>11</v>
      </c>
      <c r="E16" s="7"/>
      <c r="F16" s="7"/>
      <c r="G16" s="7"/>
      <c r="H16" s="15"/>
      <c r="I16" s="7"/>
      <c r="J16" s="7"/>
      <c r="K16" s="7">
        <f>G16-I16-J16</f>
        <v>0</v>
      </c>
      <c r="L16" s="8"/>
      <c r="M16" s="16"/>
      <c r="N16" s="7"/>
      <c r="O16" s="7"/>
      <c r="P16" s="8"/>
      <c r="Q16" s="9"/>
    </row>
    <row r="17" spans="2:17" ht="3" customHeight="1" x14ac:dyDescent="0.15">
      <c r="B17" s="27"/>
      <c r="C17" s="17"/>
      <c r="D17" s="17"/>
      <c r="E17" s="15"/>
      <c r="F17" s="15"/>
      <c r="G17" s="26"/>
      <c r="H17" s="15"/>
      <c r="I17" s="28"/>
      <c r="J17" s="15"/>
      <c r="K17" s="15"/>
      <c r="L17" s="8"/>
      <c r="M17" s="16"/>
      <c r="N17" s="28"/>
      <c r="O17" s="15"/>
      <c r="P17" s="29"/>
      <c r="Q17" s="15"/>
    </row>
    <row r="18" spans="2:17" ht="32.1" customHeight="1" x14ac:dyDescent="0.15">
      <c r="B18" s="52" t="s">
        <v>25</v>
      </c>
      <c r="C18" s="52"/>
      <c r="D18" s="5" t="s">
        <v>11</v>
      </c>
      <c r="E18" s="7">
        <v>1822</v>
      </c>
      <c r="F18" s="7">
        <v>0</v>
      </c>
      <c r="G18" s="7">
        <f t="shared" si="1"/>
        <v>1822</v>
      </c>
      <c r="H18" s="15"/>
      <c r="I18" s="7">
        <v>411</v>
      </c>
      <c r="J18" s="7">
        <v>580</v>
      </c>
      <c r="K18" s="7">
        <f>G18-I18-J18</f>
        <v>831</v>
      </c>
      <c r="L18" s="8">
        <f>(I18+J18)/G18*100</f>
        <v>54.390779363336996</v>
      </c>
      <c r="M18" s="16"/>
      <c r="N18" s="7">
        <v>1822</v>
      </c>
      <c r="O18" s="7">
        <f t="shared" si="0"/>
        <v>0</v>
      </c>
      <c r="P18" s="8">
        <f>G18/N18*100</f>
        <v>100</v>
      </c>
      <c r="Q18" s="9"/>
    </row>
    <row r="19" spans="2:17" ht="32.1" customHeight="1" x14ac:dyDescent="0.15">
      <c r="B19" s="52" t="s">
        <v>26</v>
      </c>
      <c r="C19" s="52"/>
      <c r="D19" s="18" t="s">
        <v>10</v>
      </c>
      <c r="E19" s="7"/>
      <c r="F19" s="7"/>
      <c r="G19" s="7"/>
      <c r="H19" s="15"/>
      <c r="I19" s="7"/>
      <c r="J19" s="7"/>
      <c r="K19" s="7"/>
      <c r="L19" s="8"/>
      <c r="M19" s="16"/>
      <c r="N19" s="7"/>
      <c r="O19" s="7"/>
      <c r="P19" s="8"/>
      <c r="Q19" s="9"/>
    </row>
    <row r="20" spans="2:17" ht="32.1" customHeight="1" x14ac:dyDescent="0.15">
      <c r="B20" s="52" t="s">
        <v>27</v>
      </c>
      <c r="C20" s="52"/>
      <c r="D20" s="5" t="s">
        <v>11</v>
      </c>
      <c r="E20" s="7"/>
      <c r="F20" s="7"/>
      <c r="G20" s="7"/>
      <c r="H20" s="15"/>
      <c r="I20" s="7"/>
      <c r="J20" s="7"/>
      <c r="K20" s="7"/>
      <c r="L20" s="8"/>
      <c r="M20" s="16"/>
      <c r="N20" s="7"/>
      <c r="O20" s="7"/>
      <c r="P20" s="8"/>
      <c r="Q20" s="9"/>
    </row>
    <row r="22" spans="2:17" x14ac:dyDescent="0.15">
      <c r="C22" s="1"/>
      <c r="D22" s="1"/>
    </row>
  </sheetData>
  <mergeCells count="14">
    <mergeCell ref="B18:C18"/>
    <mergeCell ref="B19:C19"/>
    <mergeCell ref="B20:C20"/>
    <mergeCell ref="B11:C11"/>
    <mergeCell ref="B12:C12"/>
    <mergeCell ref="B7:C8"/>
    <mergeCell ref="B3:Q3"/>
    <mergeCell ref="B5:E5"/>
    <mergeCell ref="B14:C14"/>
    <mergeCell ref="D7:G7"/>
    <mergeCell ref="I7:L7"/>
    <mergeCell ref="N5:P5"/>
    <mergeCell ref="N6:P6"/>
    <mergeCell ref="N7:P7"/>
  </mergeCells>
  <phoneticPr fontId="1"/>
  <pageMargins left="1" right="1" top="1" bottom="1" header="0.5" footer="0.5"/>
  <pageSetup paperSize="9" scale="9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倉庫協会</dc:creator>
  <cp:lastModifiedBy>Tsukamoto Takanori(塚本 崇徳)</cp:lastModifiedBy>
  <cp:lastPrinted>2012-05-30T07:31:33Z</cp:lastPrinted>
  <dcterms:created xsi:type="dcterms:W3CDTF">2011-05-29T02:50:33Z</dcterms:created>
  <dcterms:modified xsi:type="dcterms:W3CDTF">2021-02-04T05:54:30Z</dcterms:modified>
</cp:coreProperties>
</file>