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.12以降の「倉庫実績」\作成帳票\石倉協倉庫協会ＨＰ掲載帳票　2020.12～\"/>
    </mc:Choice>
  </mc:AlternateContent>
  <xr:revisionPtr revIDLastSave="0" documentId="13_ncr:1_{DDAC7B45-D708-42C8-A678-88FF051E89B3}" xr6:coauthVersionLast="36" xr6:coauthVersionMax="36" xr10:uidLastSave="{00000000-0000-0000-0000-000000000000}"/>
  <bookViews>
    <workbookView xWindow="0" yWindow="0" windowWidth="15345" windowHeight="438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J109" i="1"/>
  <c r="I109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08" i="1"/>
  <c r="H110" i="1" s="1"/>
  <c r="G108" i="1"/>
  <c r="G110" i="1" s="1"/>
  <c r="F108" i="1"/>
  <c r="F110" i="1" s="1"/>
  <c r="E108" i="1"/>
  <c r="E110" i="1" s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G50" i="1" l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J108" i="1"/>
  <c r="J110" i="1" s="1"/>
  <c r="C50" i="1"/>
  <c r="C52" i="1" s="1"/>
  <c r="I108" i="1"/>
  <c r="I110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<sst xmlns="http://schemas.openxmlformats.org/spreadsheetml/2006/main" count="385" uniqueCount="88">
  <si>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</si>
  <si>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</si>
  <si>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</si>
  <si>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</si>
  <si>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</si>
  <si>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</si>
  <si>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</si>
  <si>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</si>
  <si>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</si>
  <si>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</si>
  <si>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</si>
  <si>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</si>
  <si>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</si>
  <si>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</si>
  <si>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</si>
  <si>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</si>
  <si>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</si>
  <si>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</si>
  <si>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</si>
  <si>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</si>
  <si>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</si>
  <si>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</si>
  <si>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</si>
  <si>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</si>
  <si>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</si>
  <si>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</si>
  <si>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</si>
  <si>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</si>
  <si>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</si>
  <si>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</si>
  <si>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</si>
  <si>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</si>
  <si>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</si>
  <si>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</si>
  <si>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</si>
  <si>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</si>
  <si>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</si>
  <si>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</si>
  <si>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</si>
  <si>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</si>
  <si>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</si>
  <si>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</si>
  <si>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</si>
  <si>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</si>
  <si>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</si>
  <si>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</si>
  <si>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</si>
  <si>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</si>
  <si>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</si>
  <si>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</si>
  <si>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</si>
  <si>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</si>
  <si>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</si>
  <si>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</si>
  <si>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</si>
  <si>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</si>
  <si>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</si>
  <si>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</si>
  <si>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</si>
  <si>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</si>
  <si>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</si>
  <si>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</si>
  <si>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</si>
  <si>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</si>
  <si>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</si>
  <si>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</si>
  <si>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</si>
  <si>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</si>
  <si>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</si>
  <si>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</si>
  <si>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</si>
  <si>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</si>
  <si>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</si>
  <si>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</si>
  <si>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</si>
  <si>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</si>
  <si>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</si>
  <si>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</si>
  <si>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</si>
  <si>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</si>
  <si>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</si>
  <si>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</si>
  <si>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</si>
  <si>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</si>
  <si>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</si>
  <si>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</si>
  <si>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</si>
  <si>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7月分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</si>
</sst>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66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38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73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38" fontId="5" fillId="0" borderId="90" xfId="1" applyFont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1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H129" sqref="H129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5" t="s">
        <v>8</v>
      </c>
      <c r="D7" s="196"/>
      <c r="E7" s="197" t="s">
        <v>9</v>
      </c>
      <c r="F7" s="198"/>
      <c r="G7" s="196" t="s">
        <v>10</v>
      </c>
      <c r="H7" s="196"/>
      <c r="I7" s="197" t="s">
        <v>11</v>
      </c>
      <c r="J7" s="199"/>
      <c r="K7" s="2"/>
      <c r="L7" s="8"/>
      <c r="M7" s="9"/>
      <c r="N7" s="192"/>
      <c r="O7" s="192"/>
      <c r="P7" s="192"/>
      <c r="Q7" s="192"/>
      <c r="R7" s="192"/>
      <c r="S7" s="192"/>
      <c r="T7" s="192"/>
      <c r="U7" s="192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193" t="s">
        <v>14</v>
      </c>
      <c r="B9" s="194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192"/>
      <c r="M9" s="192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975</v>
      </c>
      <c r="D10" s="81">
        <f t="shared" ref="D10:H10" si="0">+D68+O68+D127+O127</f>
        <v>324411</v>
      </c>
      <c r="E10" s="82">
        <f t="shared" si="0"/>
        <v>1</v>
      </c>
      <c r="F10" s="83">
        <f t="shared" si="0"/>
        <v>175</v>
      </c>
      <c r="G10" s="80">
        <f t="shared" si="0"/>
        <v>69</v>
      </c>
      <c r="H10" s="84">
        <f t="shared" si="0"/>
        <v>18485</v>
      </c>
      <c r="I10" s="80">
        <f>+C10+E10-G10</f>
        <v>907</v>
      </c>
      <c r="J10" s="159">
        <f>+D10+F10-H10</f>
        <v>306101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1119</v>
      </c>
      <c r="D11" s="88">
        <f t="shared" si="1"/>
        <v>37956</v>
      </c>
      <c r="E11" s="89">
        <f t="shared" si="1"/>
        <v>975</v>
      </c>
      <c r="F11" s="90">
        <f t="shared" si="1"/>
        <v>47090</v>
      </c>
      <c r="G11" s="91">
        <f t="shared" si="1"/>
        <v>741</v>
      </c>
      <c r="H11" s="90">
        <f t="shared" si="1"/>
        <v>40204</v>
      </c>
      <c r="I11" s="91">
        <f t="shared" ref="I11:J49" si="2">+C11+E11-G11</f>
        <v>1353</v>
      </c>
      <c r="J11" s="160">
        <f t="shared" si="2"/>
        <v>44842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60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169</v>
      </c>
      <c r="D13" s="88">
        <f t="shared" si="4"/>
        <v>27878</v>
      </c>
      <c r="E13" s="89">
        <f t="shared" si="4"/>
        <v>63</v>
      </c>
      <c r="F13" s="90">
        <f t="shared" si="4"/>
        <v>13000</v>
      </c>
      <c r="G13" s="87">
        <f t="shared" si="4"/>
        <v>67</v>
      </c>
      <c r="H13" s="90">
        <f t="shared" si="4"/>
        <v>13050</v>
      </c>
      <c r="I13" s="91">
        <f t="shared" si="2"/>
        <v>165</v>
      </c>
      <c r="J13" s="160">
        <f t="shared" si="2"/>
        <v>27828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60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60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64</v>
      </c>
      <c r="D16" s="88">
        <f t="shared" si="7"/>
        <v>14630</v>
      </c>
      <c r="E16" s="89">
        <f t="shared" si="7"/>
        <v>0</v>
      </c>
      <c r="F16" s="90">
        <f t="shared" si="7"/>
        <v>0</v>
      </c>
      <c r="G16" s="87">
        <f t="shared" si="7"/>
        <v>30</v>
      </c>
      <c r="H16" s="90">
        <f t="shared" si="7"/>
        <v>6912</v>
      </c>
      <c r="I16" s="91">
        <f t="shared" si="2"/>
        <v>34</v>
      </c>
      <c r="J16" s="160">
        <f t="shared" si="2"/>
        <v>7718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60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60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60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77</v>
      </c>
      <c r="D20" s="88">
        <f t="shared" si="11"/>
        <v>10119</v>
      </c>
      <c r="E20" s="89">
        <f t="shared" si="11"/>
        <v>9</v>
      </c>
      <c r="F20" s="90">
        <f t="shared" si="11"/>
        <v>2700</v>
      </c>
      <c r="G20" s="87">
        <f t="shared" si="11"/>
        <v>14</v>
      </c>
      <c r="H20" s="90">
        <f t="shared" si="11"/>
        <v>3171</v>
      </c>
      <c r="I20" s="91">
        <f t="shared" si="2"/>
        <v>72</v>
      </c>
      <c r="J20" s="160">
        <f t="shared" si="2"/>
        <v>9648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60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848</v>
      </c>
      <c r="D22" s="88">
        <f t="shared" si="13"/>
        <v>378831</v>
      </c>
      <c r="E22" s="89">
        <f t="shared" si="13"/>
        <v>528</v>
      </c>
      <c r="F22" s="90">
        <f t="shared" si="13"/>
        <v>190577</v>
      </c>
      <c r="G22" s="87">
        <f t="shared" si="13"/>
        <v>514</v>
      </c>
      <c r="H22" s="90">
        <f t="shared" si="13"/>
        <v>177396</v>
      </c>
      <c r="I22" s="91">
        <f t="shared" si="2"/>
        <v>862</v>
      </c>
      <c r="J22" s="160">
        <f t="shared" si="2"/>
        <v>392012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60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652</v>
      </c>
      <c r="D24" s="88">
        <f t="shared" si="15"/>
        <v>130498</v>
      </c>
      <c r="E24" s="89">
        <f t="shared" si="15"/>
        <v>1277</v>
      </c>
      <c r="F24" s="90">
        <f t="shared" si="15"/>
        <v>74421</v>
      </c>
      <c r="G24" s="87">
        <f t="shared" si="15"/>
        <v>1228</v>
      </c>
      <c r="H24" s="90">
        <f t="shared" si="15"/>
        <v>67515</v>
      </c>
      <c r="I24" s="91">
        <f t="shared" si="2"/>
        <v>701</v>
      </c>
      <c r="J24" s="160">
        <f t="shared" si="2"/>
        <v>137404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740</v>
      </c>
      <c r="D25" s="88">
        <f t="shared" si="16"/>
        <v>1856923</v>
      </c>
      <c r="E25" s="89">
        <f t="shared" si="16"/>
        <v>792</v>
      </c>
      <c r="F25" s="90">
        <f t="shared" si="16"/>
        <v>821308</v>
      </c>
      <c r="G25" s="87">
        <f t="shared" si="16"/>
        <v>675</v>
      </c>
      <c r="H25" s="90">
        <f t="shared" si="16"/>
        <v>773522</v>
      </c>
      <c r="I25" s="91">
        <f t="shared" si="2"/>
        <v>857</v>
      </c>
      <c r="J25" s="160">
        <f t="shared" si="2"/>
        <v>1904709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652</v>
      </c>
      <c r="D26" s="88">
        <f t="shared" si="17"/>
        <v>195975</v>
      </c>
      <c r="E26" s="89">
        <f t="shared" si="17"/>
        <v>303</v>
      </c>
      <c r="F26" s="90">
        <f t="shared" si="17"/>
        <v>196819</v>
      </c>
      <c r="G26" s="87">
        <f t="shared" si="17"/>
        <v>302</v>
      </c>
      <c r="H26" s="90">
        <f t="shared" si="17"/>
        <v>203784</v>
      </c>
      <c r="I26" s="91">
        <f t="shared" si="2"/>
        <v>653</v>
      </c>
      <c r="J26" s="160">
        <f t="shared" si="2"/>
        <v>189010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198</v>
      </c>
      <c r="D27" s="88">
        <f t="shared" si="18"/>
        <v>153570</v>
      </c>
      <c r="E27" s="89">
        <f t="shared" si="18"/>
        <v>187</v>
      </c>
      <c r="F27" s="90">
        <f t="shared" si="18"/>
        <v>150025</v>
      </c>
      <c r="G27" s="87">
        <f t="shared" si="18"/>
        <v>104</v>
      </c>
      <c r="H27" s="90">
        <f t="shared" si="18"/>
        <v>77305</v>
      </c>
      <c r="I27" s="91">
        <f t="shared" si="2"/>
        <v>281</v>
      </c>
      <c r="J27" s="160">
        <f t="shared" si="2"/>
        <v>226290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1040</v>
      </c>
      <c r="D28" s="88">
        <f t="shared" si="19"/>
        <v>1766832</v>
      </c>
      <c r="E28" s="89">
        <f t="shared" si="19"/>
        <v>869</v>
      </c>
      <c r="F28" s="90">
        <f t="shared" si="19"/>
        <v>1682900</v>
      </c>
      <c r="G28" s="87">
        <f t="shared" si="19"/>
        <v>672</v>
      </c>
      <c r="H28" s="90">
        <f t="shared" si="19"/>
        <v>1276560</v>
      </c>
      <c r="I28" s="91">
        <f t="shared" si="2"/>
        <v>1237</v>
      </c>
      <c r="J28" s="160">
        <f t="shared" si="2"/>
        <v>2173172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257</v>
      </c>
      <c r="D29" s="88">
        <f t="shared" si="20"/>
        <v>35466</v>
      </c>
      <c r="E29" s="89">
        <f t="shared" si="20"/>
        <v>37</v>
      </c>
      <c r="F29" s="90">
        <f t="shared" si="20"/>
        <v>15210</v>
      </c>
      <c r="G29" s="87">
        <f t="shared" si="20"/>
        <v>38</v>
      </c>
      <c r="H29" s="90">
        <f t="shared" si="20"/>
        <v>15210</v>
      </c>
      <c r="I29" s="91">
        <f t="shared" si="2"/>
        <v>256</v>
      </c>
      <c r="J29" s="160">
        <f t="shared" si="2"/>
        <v>35466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274</v>
      </c>
      <c r="D30" s="88">
        <f t="shared" si="21"/>
        <v>129373</v>
      </c>
      <c r="E30" s="89">
        <f t="shared" si="21"/>
        <v>148</v>
      </c>
      <c r="F30" s="90">
        <f t="shared" si="21"/>
        <v>67108</v>
      </c>
      <c r="G30" s="87">
        <f t="shared" si="21"/>
        <v>166</v>
      </c>
      <c r="H30" s="90">
        <f t="shared" si="21"/>
        <v>77798</v>
      </c>
      <c r="I30" s="91">
        <f t="shared" si="2"/>
        <v>256</v>
      </c>
      <c r="J30" s="160">
        <f t="shared" si="2"/>
        <v>118683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6014</v>
      </c>
      <c r="D31" s="88">
        <f t="shared" si="22"/>
        <v>536345</v>
      </c>
      <c r="E31" s="89">
        <f t="shared" si="22"/>
        <v>2064</v>
      </c>
      <c r="F31" s="90">
        <f t="shared" si="22"/>
        <v>162720</v>
      </c>
      <c r="G31" s="87">
        <f t="shared" si="22"/>
        <v>804</v>
      </c>
      <c r="H31" s="90">
        <f t="shared" si="22"/>
        <v>38720</v>
      </c>
      <c r="I31" s="91">
        <f t="shared" si="2"/>
        <v>7274</v>
      </c>
      <c r="J31" s="160">
        <f t="shared" si="2"/>
        <v>660345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242</v>
      </c>
      <c r="D32" s="88">
        <f t="shared" si="23"/>
        <v>176414</v>
      </c>
      <c r="E32" s="89">
        <f t="shared" si="23"/>
        <v>26</v>
      </c>
      <c r="F32" s="90">
        <f t="shared" si="23"/>
        <v>25490</v>
      </c>
      <c r="G32" s="87">
        <f t="shared" si="23"/>
        <v>48</v>
      </c>
      <c r="H32" s="90">
        <f t="shared" si="23"/>
        <v>40760</v>
      </c>
      <c r="I32" s="91">
        <f t="shared" si="2"/>
        <v>220</v>
      </c>
      <c r="J32" s="160">
        <f t="shared" si="2"/>
        <v>161144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2758</v>
      </c>
      <c r="D33" s="88">
        <f t="shared" si="24"/>
        <v>246375</v>
      </c>
      <c r="E33" s="89">
        <f t="shared" si="24"/>
        <v>3160</v>
      </c>
      <c r="F33" s="90">
        <f t="shared" si="24"/>
        <v>120646</v>
      </c>
      <c r="G33" s="87">
        <f t="shared" si="24"/>
        <v>2133</v>
      </c>
      <c r="H33" s="90">
        <f t="shared" si="24"/>
        <v>86010</v>
      </c>
      <c r="I33" s="91">
        <f t="shared" si="2"/>
        <v>3785</v>
      </c>
      <c r="J33" s="160">
        <f t="shared" si="2"/>
        <v>281011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5903</v>
      </c>
      <c r="D34" s="88">
        <f t="shared" si="25"/>
        <v>2019196</v>
      </c>
      <c r="E34" s="89">
        <f t="shared" si="25"/>
        <v>4411</v>
      </c>
      <c r="F34" s="90">
        <f t="shared" si="25"/>
        <v>1242143</v>
      </c>
      <c r="G34" s="87">
        <f t="shared" si="25"/>
        <v>4697</v>
      </c>
      <c r="H34" s="90">
        <f t="shared" si="25"/>
        <v>1284004</v>
      </c>
      <c r="I34" s="91">
        <f t="shared" si="2"/>
        <v>5617</v>
      </c>
      <c r="J34" s="160">
        <f t="shared" si="2"/>
        <v>1977335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4254</v>
      </c>
      <c r="D35" s="88">
        <f t="shared" si="26"/>
        <v>1189508</v>
      </c>
      <c r="E35" s="93">
        <f t="shared" si="26"/>
        <v>4714</v>
      </c>
      <c r="F35" s="90">
        <f t="shared" si="26"/>
        <v>1634158</v>
      </c>
      <c r="G35" s="87">
        <f t="shared" si="26"/>
        <v>4634</v>
      </c>
      <c r="H35" s="90">
        <f t="shared" si="26"/>
        <v>1655284</v>
      </c>
      <c r="I35" s="91">
        <f t="shared" si="2"/>
        <v>4334</v>
      </c>
      <c r="J35" s="160">
        <f t="shared" si="2"/>
        <v>1168382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47946</v>
      </c>
      <c r="D36" s="88">
        <f t="shared" si="27"/>
        <v>6614523</v>
      </c>
      <c r="E36" s="89">
        <f t="shared" si="27"/>
        <v>20489</v>
      </c>
      <c r="F36" s="90">
        <f t="shared" si="27"/>
        <v>3482372</v>
      </c>
      <c r="G36" s="87">
        <f t="shared" si="27"/>
        <v>21359</v>
      </c>
      <c r="H36" s="90">
        <f t="shared" si="27"/>
        <v>3463767</v>
      </c>
      <c r="I36" s="91">
        <f t="shared" si="2"/>
        <v>47076</v>
      </c>
      <c r="J36" s="160">
        <f t="shared" si="2"/>
        <v>6633128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9</v>
      </c>
      <c r="D37" s="88">
        <f t="shared" si="28"/>
        <v>2497</v>
      </c>
      <c r="E37" s="89">
        <f t="shared" si="28"/>
        <v>10</v>
      </c>
      <c r="F37" s="90">
        <f t="shared" si="28"/>
        <v>12880</v>
      </c>
      <c r="G37" s="87">
        <f t="shared" si="28"/>
        <v>13</v>
      </c>
      <c r="H37" s="90">
        <f t="shared" si="28"/>
        <v>11774</v>
      </c>
      <c r="I37" s="91">
        <f t="shared" si="2"/>
        <v>6</v>
      </c>
      <c r="J37" s="160">
        <f t="shared" si="2"/>
        <v>3603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11553</v>
      </c>
      <c r="D38" s="88">
        <f t="shared" si="29"/>
        <v>3222254</v>
      </c>
      <c r="E38" s="89">
        <f t="shared" si="29"/>
        <v>8067</v>
      </c>
      <c r="F38" s="90">
        <f t="shared" si="29"/>
        <v>2263346</v>
      </c>
      <c r="G38" s="87">
        <f t="shared" si="29"/>
        <v>8469</v>
      </c>
      <c r="H38" s="90">
        <f t="shared" si="29"/>
        <v>2425510</v>
      </c>
      <c r="I38" s="91">
        <f t="shared" si="2"/>
        <v>11151</v>
      </c>
      <c r="J38" s="160">
        <f t="shared" si="2"/>
        <v>3060090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107</v>
      </c>
      <c r="D39" s="88">
        <f t="shared" si="30"/>
        <v>107399</v>
      </c>
      <c r="E39" s="89">
        <f t="shared" si="30"/>
        <v>54</v>
      </c>
      <c r="F39" s="94">
        <f t="shared" si="30"/>
        <v>57856</v>
      </c>
      <c r="G39" s="87">
        <f t="shared" si="30"/>
        <v>51</v>
      </c>
      <c r="H39" s="90">
        <f t="shared" si="30"/>
        <v>50493</v>
      </c>
      <c r="I39" s="91">
        <f t="shared" si="2"/>
        <v>110</v>
      </c>
      <c r="J39" s="160">
        <f t="shared" si="2"/>
        <v>114762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38</v>
      </c>
      <c r="D40" s="88">
        <f t="shared" si="31"/>
        <v>2906</v>
      </c>
      <c r="E40" s="89">
        <f t="shared" si="31"/>
        <v>15</v>
      </c>
      <c r="F40" s="90">
        <f t="shared" si="31"/>
        <v>1073</v>
      </c>
      <c r="G40" s="87">
        <f t="shared" si="31"/>
        <v>13</v>
      </c>
      <c r="H40" s="90">
        <f t="shared" si="31"/>
        <v>945</v>
      </c>
      <c r="I40" s="91">
        <f t="shared" si="2"/>
        <v>40</v>
      </c>
      <c r="J40" s="160">
        <f t="shared" si="2"/>
        <v>3034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76</v>
      </c>
      <c r="D41" s="88">
        <f t="shared" si="32"/>
        <v>9788</v>
      </c>
      <c r="E41" s="89">
        <f t="shared" si="32"/>
        <v>40</v>
      </c>
      <c r="F41" s="90">
        <f t="shared" si="32"/>
        <v>5600</v>
      </c>
      <c r="G41" s="87">
        <f t="shared" si="32"/>
        <v>63</v>
      </c>
      <c r="H41" s="90">
        <f t="shared" si="32"/>
        <v>8475</v>
      </c>
      <c r="I41" s="91">
        <f t="shared" si="2"/>
        <v>53</v>
      </c>
      <c r="J41" s="160">
        <f t="shared" si="2"/>
        <v>6913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25457</v>
      </c>
      <c r="D42" s="88">
        <f t="shared" si="33"/>
        <v>2124554</v>
      </c>
      <c r="E42" s="89">
        <f t="shared" si="33"/>
        <v>35249</v>
      </c>
      <c r="F42" s="90">
        <f t="shared" si="33"/>
        <v>11294707</v>
      </c>
      <c r="G42" s="87">
        <f t="shared" si="33"/>
        <v>34237</v>
      </c>
      <c r="H42" s="90">
        <f t="shared" si="33"/>
        <v>10992171</v>
      </c>
      <c r="I42" s="95">
        <f t="shared" si="2"/>
        <v>26469</v>
      </c>
      <c r="J42" s="160">
        <f t="shared" si="2"/>
        <v>2427090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3096</v>
      </c>
      <c r="D43" s="88">
        <f t="shared" si="34"/>
        <v>336094</v>
      </c>
      <c r="E43" s="89">
        <f t="shared" si="34"/>
        <v>17954</v>
      </c>
      <c r="F43" s="90">
        <f t="shared" si="34"/>
        <v>1262083</v>
      </c>
      <c r="G43" s="87">
        <f t="shared" si="34"/>
        <v>17549</v>
      </c>
      <c r="H43" s="90">
        <f t="shared" si="34"/>
        <v>1255514</v>
      </c>
      <c r="I43" s="87">
        <f t="shared" si="2"/>
        <v>3501</v>
      </c>
      <c r="J43" s="160">
        <f t="shared" si="2"/>
        <v>342663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54</v>
      </c>
      <c r="D44" s="88">
        <f t="shared" si="35"/>
        <v>50494</v>
      </c>
      <c r="E44" s="89">
        <f t="shared" si="35"/>
        <v>12</v>
      </c>
      <c r="F44" s="90">
        <f t="shared" si="35"/>
        <v>14618</v>
      </c>
      <c r="G44" s="87">
        <f t="shared" si="35"/>
        <v>8</v>
      </c>
      <c r="H44" s="90">
        <f t="shared" si="35"/>
        <v>9136</v>
      </c>
      <c r="I44" s="87">
        <f t="shared" si="2"/>
        <v>58</v>
      </c>
      <c r="J44" s="160">
        <f t="shared" si="2"/>
        <v>55976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914</v>
      </c>
      <c r="D45" s="88">
        <f t="shared" si="36"/>
        <v>120190</v>
      </c>
      <c r="E45" s="89">
        <f t="shared" si="36"/>
        <v>1232</v>
      </c>
      <c r="F45" s="90">
        <f t="shared" si="36"/>
        <v>108146</v>
      </c>
      <c r="G45" s="87">
        <f t="shared" si="36"/>
        <v>1603</v>
      </c>
      <c r="H45" s="90">
        <f t="shared" si="36"/>
        <v>139803</v>
      </c>
      <c r="I45" s="91">
        <f t="shared" si="2"/>
        <v>543</v>
      </c>
      <c r="J45" s="160">
        <f t="shared" si="2"/>
        <v>88533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2451</v>
      </c>
      <c r="D46" s="88">
        <f t="shared" si="37"/>
        <v>1921885</v>
      </c>
      <c r="E46" s="89">
        <f t="shared" si="37"/>
        <v>850</v>
      </c>
      <c r="F46" s="90">
        <f t="shared" si="37"/>
        <v>635268</v>
      </c>
      <c r="G46" s="87">
        <f t="shared" si="37"/>
        <v>484</v>
      </c>
      <c r="H46" s="90">
        <f t="shared" si="37"/>
        <v>398772</v>
      </c>
      <c r="I46" s="91">
        <f t="shared" si="2"/>
        <v>2817</v>
      </c>
      <c r="J46" s="160">
        <f t="shared" si="2"/>
        <v>2158381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2174</v>
      </c>
      <c r="D47" s="88">
        <f t="shared" si="38"/>
        <v>177953</v>
      </c>
      <c r="E47" s="89">
        <f t="shared" si="38"/>
        <v>659</v>
      </c>
      <c r="F47" s="90">
        <f t="shared" si="38"/>
        <v>61604</v>
      </c>
      <c r="G47" s="87">
        <f t="shared" si="38"/>
        <v>1072</v>
      </c>
      <c r="H47" s="90">
        <f t="shared" si="38"/>
        <v>95742</v>
      </c>
      <c r="I47" s="91">
        <f t="shared" si="2"/>
        <v>1761</v>
      </c>
      <c r="J47" s="160">
        <f t="shared" si="2"/>
        <v>143815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60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9940</v>
      </c>
      <c r="D49" s="99">
        <f t="shared" si="40"/>
        <v>2202697</v>
      </c>
      <c r="E49" s="100">
        <f t="shared" si="40"/>
        <v>7921</v>
      </c>
      <c r="F49" s="101">
        <f t="shared" si="40"/>
        <v>1548189</v>
      </c>
      <c r="G49" s="98">
        <f t="shared" si="40"/>
        <v>8210</v>
      </c>
      <c r="H49" s="102">
        <f t="shared" si="40"/>
        <v>1574898</v>
      </c>
      <c r="I49" s="103">
        <f t="shared" si="2"/>
        <v>9651</v>
      </c>
      <c r="J49" s="161">
        <f t="shared" si="2"/>
        <v>2175988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ht="21.75" customHeight="1" thickBot="1" x14ac:dyDescent="0.2">
      <c r="A50" s="200" t="s">
        <v>57</v>
      </c>
      <c r="B50" s="201"/>
      <c r="C50" s="104">
        <f t="shared" ref="C50:H50" si="41">SUM(C10:C49)</f>
        <v>130071</v>
      </c>
      <c r="D50" s="105">
        <f t="shared" si="41"/>
        <v>26127134</v>
      </c>
      <c r="E50" s="104">
        <f t="shared" si="41"/>
        <v>112146</v>
      </c>
      <c r="F50" s="105">
        <f t="shared" si="41"/>
        <v>27199632</v>
      </c>
      <c r="G50" s="104">
        <f>SUM(G10:G49)</f>
        <v>110097</v>
      </c>
      <c r="H50" s="105">
        <f t="shared" si="41"/>
        <v>26288090</v>
      </c>
      <c r="I50" s="106">
        <f>SUM(I10:I49)</f>
        <v>132120</v>
      </c>
      <c r="J50" s="162">
        <f>SUM(J10:J49)</f>
        <v>27038676</v>
      </c>
      <c r="K50" s="2"/>
      <c r="L50" s="202"/>
      <c r="M50" s="202"/>
      <c r="N50" s="30"/>
      <c r="O50" s="30"/>
      <c r="P50" s="30"/>
      <c r="Q50" s="30"/>
      <c r="R50" s="30"/>
      <c r="S50" s="30"/>
      <c r="T50" s="30"/>
      <c r="U50" s="30"/>
      <c r="V50" s="2"/>
      <c r="W50" s="30"/>
    </row>
    <row r="51" spans="1:23" ht="16.5" customHeight="1" thickBot="1" x14ac:dyDescent="0.2">
      <c r="A51" s="203" t="s">
        <v>58</v>
      </c>
      <c r="B51" s="204"/>
      <c r="C51" s="108">
        <v>132998</v>
      </c>
      <c r="D51" s="107">
        <v>25909467</v>
      </c>
      <c r="E51" s="108">
        <v>88271</v>
      </c>
      <c r="F51" s="105">
        <v>21592776</v>
      </c>
      <c r="G51" s="109">
        <v>86768</v>
      </c>
      <c r="H51" s="110">
        <v>21639209</v>
      </c>
      <c r="I51" s="111">
        <f>C51+E51-G51</f>
        <v>134501</v>
      </c>
      <c r="J51" s="163">
        <f>D51+F51-H51</f>
        <v>25863034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5" t="s">
        <v>59</v>
      </c>
      <c r="B52" s="206"/>
      <c r="C52" s="164">
        <f t="shared" ref="C52:I52" si="42">C50/C51*100</f>
        <v>97.799215025789863</v>
      </c>
      <c r="D52" s="165">
        <f t="shared" si="42"/>
        <v>100.84010605081146</v>
      </c>
      <c r="E52" s="164">
        <f t="shared" si="42"/>
        <v>127.04738815692582</v>
      </c>
      <c r="F52" s="166">
        <f t="shared" si="42"/>
        <v>125.96635096849059</v>
      </c>
      <c r="G52" s="167">
        <f t="shared" si="42"/>
        <v>126.88664023603171</v>
      </c>
      <c r="H52" s="166">
        <f t="shared" si="42"/>
        <v>121.48359951604515</v>
      </c>
      <c r="I52" s="168">
        <f t="shared" si="42"/>
        <v>98.229752938639862</v>
      </c>
      <c r="J52" s="169">
        <f>J50/J51*100</f>
        <v>104.5456461140638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8"/>
      <c r="M56" s="207"/>
      <c r="N56" s="207"/>
      <c r="O56" s="207"/>
      <c r="P56" s="207"/>
      <c r="Q56" s="207"/>
      <c r="R56" s="207"/>
      <c r="S56" s="207"/>
      <c r="T56" s="207"/>
      <c r="U56" s="207"/>
      <c r="V56" s="2"/>
    </row>
    <row r="57" spans="1:23" x14ac:dyDescent="0.15">
      <c r="A57" s="11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18"/>
      <c r="D59" s="118"/>
      <c r="E59" s="118"/>
      <c r="F59" s="118"/>
      <c r="G59" s="118"/>
      <c r="H59" s="118"/>
      <c r="I59" s="118"/>
      <c r="J59" s="11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18"/>
      <c r="B61" s="118"/>
      <c r="C61" s="118"/>
      <c r="D61" s="185" t="s">
        <v>2</v>
      </c>
      <c r="E61" s="185"/>
      <c r="F61" s="185"/>
      <c r="G61" s="185"/>
      <c r="H61" s="118"/>
      <c r="I61" s="118"/>
      <c r="J61" s="11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19"/>
      <c r="B62" s="120" t="str">
        <f>A4</f>
        <v>令和　３年　7月分</v>
      </c>
      <c r="C62" s="118"/>
      <c r="D62" s="118"/>
      <c r="E62" s="118"/>
      <c r="F62" s="118"/>
      <c r="G62" s="118"/>
      <c r="H62" s="208" t="s">
        <v>3</v>
      </c>
      <c r="I62" s="208"/>
      <c r="J62" s="208"/>
      <c r="K62" s="2"/>
      <c r="L62" s="190" t="str">
        <f>A4</f>
        <v>令和　３年　7月分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18"/>
      <c r="B63" s="121" t="s">
        <v>66</v>
      </c>
      <c r="C63" s="118"/>
      <c r="D63" s="118"/>
      <c r="E63" s="118"/>
      <c r="F63" s="118"/>
      <c r="G63" s="118"/>
      <c r="H63" s="118"/>
      <c r="I63" s="118"/>
      <c r="J63" s="11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8" t="s">
        <v>5</v>
      </c>
      <c r="B64" s="118"/>
      <c r="C64" s="222" t="s">
        <v>68</v>
      </c>
      <c r="D64" s="222"/>
      <c r="E64" s="222"/>
      <c r="F64" s="222"/>
      <c r="G64" s="222"/>
      <c r="H64" s="222"/>
      <c r="I64" s="118"/>
      <c r="J64" s="11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2"/>
      <c r="B65" s="123" t="s">
        <v>7</v>
      </c>
      <c r="C65" s="211" t="s">
        <v>8</v>
      </c>
      <c r="D65" s="212"/>
      <c r="E65" s="211" t="s">
        <v>9</v>
      </c>
      <c r="F65" s="213"/>
      <c r="G65" s="212" t="s">
        <v>10</v>
      </c>
      <c r="H65" s="212"/>
      <c r="I65" s="214" t="s">
        <v>11</v>
      </c>
      <c r="J65" s="215"/>
      <c r="K65" s="2"/>
      <c r="L65" s="6"/>
      <c r="M65" s="7" t="s">
        <v>7</v>
      </c>
      <c r="N65" s="195" t="s">
        <v>8</v>
      </c>
      <c r="O65" s="196"/>
      <c r="P65" s="195" t="s">
        <v>9</v>
      </c>
      <c r="Q65" s="199"/>
      <c r="R65" s="196" t="s">
        <v>10</v>
      </c>
      <c r="S65" s="196"/>
      <c r="T65" s="195" t="s">
        <v>11</v>
      </c>
      <c r="U65" s="199"/>
      <c r="V65" s="2"/>
    </row>
    <row r="66" spans="1:22" x14ac:dyDescent="0.15">
      <c r="A66" s="124"/>
      <c r="B66" s="125"/>
      <c r="C66" s="126" t="s">
        <v>12</v>
      </c>
      <c r="D66" s="86" t="s">
        <v>13</v>
      </c>
      <c r="E66" s="126" t="s">
        <v>12</v>
      </c>
      <c r="F66" s="127" t="s">
        <v>13</v>
      </c>
      <c r="G66" s="128" t="s">
        <v>12</v>
      </c>
      <c r="H66" s="86" t="s">
        <v>13</v>
      </c>
      <c r="I66" s="129" t="s">
        <v>12</v>
      </c>
      <c r="J66" s="130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31" t="s">
        <v>14</v>
      </c>
      <c r="B67" s="132"/>
      <c r="C67" s="133" t="s">
        <v>15</v>
      </c>
      <c r="D67" s="134" t="s">
        <v>16</v>
      </c>
      <c r="E67" s="133" t="s">
        <v>15</v>
      </c>
      <c r="F67" s="135" t="s">
        <v>16</v>
      </c>
      <c r="G67" s="136" t="s">
        <v>15</v>
      </c>
      <c r="H67" s="134" t="s">
        <v>16</v>
      </c>
      <c r="I67" s="137" t="s">
        <v>15</v>
      </c>
      <c r="J67" s="138" t="s">
        <v>16</v>
      </c>
      <c r="K67" s="2"/>
      <c r="L67" s="216" t="s">
        <v>14</v>
      </c>
      <c r="M67" s="217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975</v>
      </c>
      <c r="D68" s="81">
        <v>324411</v>
      </c>
      <c r="E68" s="89">
        <v>1</v>
      </c>
      <c r="F68" s="90">
        <v>175</v>
      </c>
      <c r="G68" s="80">
        <v>69</v>
      </c>
      <c r="H68" s="84">
        <v>18485</v>
      </c>
      <c r="I68" s="80">
        <f>+C68+E68-G68</f>
        <v>907</v>
      </c>
      <c r="J68" s="81">
        <f>+D68+F68-H68</f>
        <v>306101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545</v>
      </c>
      <c r="D69" s="88">
        <v>9653</v>
      </c>
      <c r="E69" s="89">
        <v>170</v>
      </c>
      <c r="F69" s="90">
        <v>7475</v>
      </c>
      <c r="G69" s="87">
        <v>70</v>
      </c>
      <c r="H69" s="90">
        <v>7000</v>
      </c>
      <c r="I69" s="87">
        <f t="shared" ref="I69:J107" si="43">+C69+E69-G69</f>
        <v>645</v>
      </c>
      <c r="J69" s="88">
        <f t="shared" si="43"/>
        <v>10128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169</v>
      </c>
      <c r="D71" s="88">
        <v>27878</v>
      </c>
      <c r="E71" s="89">
        <v>63</v>
      </c>
      <c r="F71" s="90">
        <v>13000</v>
      </c>
      <c r="G71" s="87">
        <v>67</v>
      </c>
      <c r="H71" s="90">
        <v>13050</v>
      </c>
      <c r="I71" s="91">
        <f t="shared" si="43"/>
        <v>165</v>
      </c>
      <c r="J71" s="92">
        <f t="shared" si="43"/>
        <v>27828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64</v>
      </c>
      <c r="D74" s="88">
        <v>14630</v>
      </c>
      <c r="E74" s="89">
        <v>0</v>
      </c>
      <c r="F74" s="90">
        <v>0</v>
      </c>
      <c r="G74" s="87">
        <v>30</v>
      </c>
      <c r="H74" s="90">
        <v>6912</v>
      </c>
      <c r="I74" s="91">
        <f t="shared" si="43"/>
        <v>34</v>
      </c>
      <c r="J74" s="92">
        <f t="shared" si="43"/>
        <v>7718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77</v>
      </c>
      <c r="D78" s="88">
        <v>10119</v>
      </c>
      <c r="E78" s="89">
        <v>9</v>
      </c>
      <c r="F78" s="90">
        <v>2700</v>
      </c>
      <c r="G78" s="87">
        <v>14</v>
      </c>
      <c r="H78" s="90">
        <v>3171</v>
      </c>
      <c r="I78" s="91">
        <f t="shared" si="43"/>
        <v>72</v>
      </c>
      <c r="J78" s="92">
        <f t="shared" si="43"/>
        <v>9648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848</v>
      </c>
      <c r="D80" s="88">
        <v>378831</v>
      </c>
      <c r="E80" s="89">
        <v>528</v>
      </c>
      <c r="F80" s="90">
        <v>190577</v>
      </c>
      <c r="G80" s="87">
        <v>514</v>
      </c>
      <c r="H80" s="90">
        <v>177396</v>
      </c>
      <c r="I80" s="91">
        <f t="shared" si="43"/>
        <v>862</v>
      </c>
      <c r="J80" s="92">
        <f t="shared" si="43"/>
        <v>392012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602</v>
      </c>
      <c r="D82" s="88">
        <v>128498</v>
      </c>
      <c r="E82" s="89" ph="1">
        <v>227</v>
      </c>
      <c r="F82" s="90">
        <v>32421</v>
      </c>
      <c r="G82" s="87">
        <v>178</v>
      </c>
      <c r="H82" s="90">
        <v>25515</v>
      </c>
      <c r="I82" s="91">
        <f t="shared" si="43"/>
        <v>651</v>
      </c>
      <c r="J82" s="92">
        <f t="shared" si="43"/>
        <v>135404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740</v>
      </c>
      <c r="D83" s="88">
        <v>1856923</v>
      </c>
      <c r="E83" s="89">
        <v>792</v>
      </c>
      <c r="F83" s="90">
        <v>821308</v>
      </c>
      <c r="G83" s="87">
        <v>675</v>
      </c>
      <c r="H83" s="90">
        <v>773522</v>
      </c>
      <c r="I83" s="91">
        <f t="shared" si="43"/>
        <v>857</v>
      </c>
      <c r="J83" s="92">
        <f t="shared" si="43"/>
        <v>1904709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652</v>
      </c>
      <c r="D84" s="88">
        <v>195975</v>
      </c>
      <c r="E84" s="89">
        <v>303</v>
      </c>
      <c r="F84" s="90">
        <v>196819</v>
      </c>
      <c r="G84" s="87">
        <v>302</v>
      </c>
      <c r="H84" s="90">
        <v>203784</v>
      </c>
      <c r="I84" s="91">
        <f t="shared" si="43"/>
        <v>653</v>
      </c>
      <c r="J84" s="92">
        <f t="shared" si="43"/>
        <v>189010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198</v>
      </c>
      <c r="D85" s="88">
        <v>153570</v>
      </c>
      <c r="E85" s="89">
        <v>187</v>
      </c>
      <c r="F85" s="90">
        <v>150025</v>
      </c>
      <c r="G85" s="87">
        <v>104</v>
      </c>
      <c r="H85" s="90">
        <v>77305</v>
      </c>
      <c r="I85" s="91">
        <f t="shared" si="43"/>
        <v>281</v>
      </c>
      <c r="J85" s="92">
        <f t="shared" si="43"/>
        <v>226290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1040</v>
      </c>
      <c r="D86" s="88">
        <v>1766832</v>
      </c>
      <c r="E86" s="89">
        <v>869</v>
      </c>
      <c r="F86" s="90">
        <v>1682900</v>
      </c>
      <c r="G86" s="87">
        <v>672</v>
      </c>
      <c r="H86" s="90">
        <v>1276560</v>
      </c>
      <c r="I86" s="91">
        <f t="shared" si="43"/>
        <v>1237</v>
      </c>
      <c r="J86" s="92">
        <f t="shared" si="43"/>
        <v>2173172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48</v>
      </c>
      <c r="D87" s="88">
        <v>6981</v>
      </c>
      <c r="E87" s="89">
        <v>1</v>
      </c>
      <c r="F87" s="90">
        <v>105</v>
      </c>
      <c r="G87" s="87">
        <v>2</v>
      </c>
      <c r="H87" s="90">
        <v>105</v>
      </c>
      <c r="I87" s="91">
        <f t="shared" si="43"/>
        <v>47</v>
      </c>
      <c r="J87" s="92">
        <f t="shared" si="43"/>
        <v>6981</v>
      </c>
      <c r="K87" s="2"/>
      <c r="L87" s="31">
        <v>20</v>
      </c>
      <c r="M87" s="13" t="s">
        <v>36</v>
      </c>
      <c r="N87" s="32">
        <v>209</v>
      </c>
      <c r="O87" s="33">
        <v>28485</v>
      </c>
      <c r="P87" s="34">
        <v>36</v>
      </c>
      <c r="Q87" s="35">
        <v>15105</v>
      </c>
      <c r="R87" s="32">
        <v>36</v>
      </c>
      <c r="S87" s="33">
        <v>15105</v>
      </c>
      <c r="T87" s="29">
        <f t="shared" si="44"/>
        <v>209</v>
      </c>
      <c r="U87" s="55">
        <f t="shared" si="44"/>
        <v>28485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273</v>
      </c>
      <c r="D88" s="88">
        <v>124638</v>
      </c>
      <c r="E88" s="89">
        <v>142</v>
      </c>
      <c r="F88" s="90">
        <v>65608</v>
      </c>
      <c r="G88" s="87">
        <v>160</v>
      </c>
      <c r="H88" s="90">
        <v>74573</v>
      </c>
      <c r="I88" s="91">
        <f t="shared" si="43"/>
        <v>255</v>
      </c>
      <c r="J88" s="92">
        <f t="shared" si="43"/>
        <v>115673</v>
      </c>
      <c r="K88" s="2"/>
      <c r="L88" s="31">
        <v>21</v>
      </c>
      <c r="M88" s="13" t="s">
        <v>37</v>
      </c>
      <c r="N88" s="32">
        <v>1</v>
      </c>
      <c r="O88" s="33">
        <v>4735</v>
      </c>
      <c r="P88" s="34">
        <v>6</v>
      </c>
      <c r="Q88" s="35">
        <v>1500</v>
      </c>
      <c r="R88" s="32">
        <v>6</v>
      </c>
      <c r="S88" s="33">
        <v>3225</v>
      </c>
      <c r="T88" s="29">
        <f t="shared" si="44"/>
        <v>1</v>
      </c>
      <c r="U88" s="55">
        <f t="shared" si="44"/>
        <v>3010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6014</v>
      </c>
      <c r="D89" s="88">
        <v>536345</v>
      </c>
      <c r="E89" s="89">
        <v>2064</v>
      </c>
      <c r="F89" s="90">
        <v>162720</v>
      </c>
      <c r="G89" s="87">
        <v>804</v>
      </c>
      <c r="H89" s="90">
        <v>38720</v>
      </c>
      <c r="I89" s="91">
        <f t="shared" si="43"/>
        <v>7274</v>
      </c>
      <c r="J89" s="92">
        <f t="shared" si="43"/>
        <v>660345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242</v>
      </c>
      <c r="D90" s="88">
        <v>176414</v>
      </c>
      <c r="E90" s="89">
        <v>26</v>
      </c>
      <c r="F90" s="90">
        <v>25490</v>
      </c>
      <c r="G90" s="87">
        <v>48</v>
      </c>
      <c r="H90" s="90">
        <v>40760</v>
      </c>
      <c r="I90" s="91">
        <f t="shared" si="43"/>
        <v>220</v>
      </c>
      <c r="J90" s="92">
        <f t="shared" si="43"/>
        <v>161144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2758</v>
      </c>
      <c r="D91" s="88">
        <v>246375</v>
      </c>
      <c r="E91" s="89">
        <v>3160</v>
      </c>
      <c r="F91" s="90">
        <v>120646</v>
      </c>
      <c r="G91" s="87">
        <v>2133</v>
      </c>
      <c r="H91" s="90">
        <v>86010</v>
      </c>
      <c r="I91" s="91">
        <f t="shared" si="43"/>
        <v>3785</v>
      </c>
      <c r="J91" s="92">
        <f t="shared" si="43"/>
        <v>281011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2377</v>
      </c>
      <c r="D92" s="88">
        <v>696946</v>
      </c>
      <c r="E92" s="89">
        <v>3669</v>
      </c>
      <c r="F92" s="90">
        <v>963893</v>
      </c>
      <c r="G92" s="87">
        <v>3086</v>
      </c>
      <c r="H92" s="90">
        <v>679879</v>
      </c>
      <c r="I92" s="91">
        <f t="shared" si="43"/>
        <v>2960</v>
      </c>
      <c r="J92" s="92">
        <f t="shared" si="43"/>
        <v>980960</v>
      </c>
      <c r="K92" s="2"/>
      <c r="L92" s="31">
        <v>25</v>
      </c>
      <c r="M92" s="13" t="s">
        <v>41</v>
      </c>
      <c r="N92" s="32">
        <v>3526</v>
      </c>
      <c r="O92" s="33">
        <v>1322250</v>
      </c>
      <c r="P92" s="34">
        <v>742</v>
      </c>
      <c r="Q92" s="35">
        <v>278250</v>
      </c>
      <c r="R92" s="32">
        <v>1611</v>
      </c>
      <c r="S92" s="33">
        <v>604125</v>
      </c>
      <c r="T92" s="34">
        <f t="shared" si="44"/>
        <v>2657</v>
      </c>
      <c r="U92" s="55">
        <f t="shared" si="44"/>
        <v>996375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4254</v>
      </c>
      <c r="D93" s="88">
        <v>1189508</v>
      </c>
      <c r="E93" s="93">
        <v>4714</v>
      </c>
      <c r="F93" s="90">
        <v>1634158</v>
      </c>
      <c r="G93" s="87">
        <v>4634</v>
      </c>
      <c r="H93" s="90">
        <v>1655284</v>
      </c>
      <c r="I93" s="91">
        <f t="shared" si="43"/>
        <v>4334</v>
      </c>
      <c r="J93" s="92">
        <f t="shared" si="43"/>
        <v>1168382</v>
      </c>
      <c r="K93" s="2"/>
      <c r="L93" s="31">
        <v>26</v>
      </c>
      <c r="M93" s="13" t="s">
        <v>42</v>
      </c>
      <c r="N93" s="32"/>
      <c r="O93" s="33"/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47946</v>
      </c>
      <c r="D94" s="88">
        <v>6614523</v>
      </c>
      <c r="E94" s="89">
        <v>20489</v>
      </c>
      <c r="F94" s="90">
        <v>3482372</v>
      </c>
      <c r="G94" s="87">
        <v>21359</v>
      </c>
      <c r="H94" s="90">
        <v>3463767</v>
      </c>
      <c r="I94" s="91">
        <f t="shared" si="43"/>
        <v>47076</v>
      </c>
      <c r="J94" s="92">
        <f t="shared" si="43"/>
        <v>6633128</v>
      </c>
      <c r="K94" s="2"/>
      <c r="L94" s="31">
        <v>27</v>
      </c>
      <c r="M94" s="13" t="s">
        <v>43</v>
      </c>
      <c r="N94" s="32"/>
      <c r="O94" s="33"/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9</v>
      </c>
      <c r="D95" s="88">
        <v>2497</v>
      </c>
      <c r="E95" s="89">
        <v>10</v>
      </c>
      <c r="F95" s="90">
        <v>12880</v>
      </c>
      <c r="G95" s="87">
        <v>13</v>
      </c>
      <c r="H95" s="90">
        <v>11774</v>
      </c>
      <c r="I95" s="91">
        <f t="shared" si="43"/>
        <v>6</v>
      </c>
      <c r="J95" s="92">
        <f t="shared" si="43"/>
        <v>3603</v>
      </c>
      <c r="K95" s="2"/>
      <c r="L95" s="31">
        <v>28</v>
      </c>
      <c r="M95" s="13" t="s">
        <v>44</v>
      </c>
      <c r="N95" s="32"/>
      <c r="O95" s="33"/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11553</v>
      </c>
      <c r="D96" s="88">
        <v>3222254</v>
      </c>
      <c r="E96" s="89">
        <v>8067</v>
      </c>
      <c r="F96" s="90">
        <v>2263346</v>
      </c>
      <c r="G96" s="87">
        <v>8469</v>
      </c>
      <c r="H96" s="90">
        <v>2425510</v>
      </c>
      <c r="I96" s="91">
        <f t="shared" si="43"/>
        <v>11151</v>
      </c>
      <c r="J96" s="92">
        <f t="shared" si="43"/>
        <v>3060090</v>
      </c>
      <c r="K96" s="2"/>
      <c r="L96" s="31">
        <v>29</v>
      </c>
      <c r="M96" s="13" t="s">
        <v>45</v>
      </c>
      <c r="N96" s="32"/>
      <c r="O96" s="33"/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107</v>
      </c>
      <c r="D97" s="88">
        <v>107399</v>
      </c>
      <c r="E97" s="89">
        <v>54</v>
      </c>
      <c r="F97" s="94">
        <v>57856</v>
      </c>
      <c r="G97" s="87">
        <v>51</v>
      </c>
      <c r="H97" s="90">
        <v>50493</v>
      </c>
      <c r="I97" s="91">
        <f t="shared" si="43"/>
        <v>110</v>
      </c>
      <c r="J97" s="92">
        <f t="shared" si="43"/>
        <v>114762</v>
      </c>
      <c r="K97" s="2"/>
      <c r="L97" s="31">
        <v>30</v>
      </c>
      <c r="M97" s="13" t="s">
        <v>46</v>
      </c>
      <c r="N97" s="32"/>
      <c r="O97" s="33"/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38</v>
      </c>
      <c r="D98" s="88">
        <v>2906</v>
      </c>
      <c r="E98" s="89">
        <v>15</v>
      </c>
      <c r="F98" s="90">
        <v>1073</v>
      </c>
      <c r="G98" s="87">
        <v>13</v>
      </c>
      <c r="H98" s="90">
        <v>945</v>
      </c>
      <c r="I98" s="91">
        <f t="shared" si="43"/>
        <v>40</v>
      </c>
      <c r="J98" s="92">
        <f t="shared" si="43"/>
        <v>3034</v>
      </c>
      <c r="K98" s="2"/>
      <c r="L98" s="31">
        <v>31</v>
      </c>
      <c r="M98" s="13" t="s">
        <v>47</v>
      </c>
      <c r="N98" s="32"/>
      <c r="O98" s="33"/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76</v>
      </c>
      <c r="D99" s="88">
        <v>9788</v>
      </c>
      <c r="E99" s="89">
        <v>40</v>
      </c>
      <c r="F99" s="90">
        <v>5600</v>
      </c>
      <c r="G99" s="87">
        <v>63</v>
      </c>
      <c r="H99" s="90">
        <v>8475</v>
      </c>
      <c r="I99" s="91">
        <f t="shared" si="43"/>
        <v>53</v>
      </c>
      <c r="J99" s="92">
        <f t="shared" si="43"/>
        <v>6913</v>
      </c>
      <c r="K99" s="2"/>
      <c r="L99" s="31">
        <v>32</v>
      </c>
      <c r="M99" s="13" t="s">
        <v>48</v>
      </c>
      <c r="N99" s="32"/>
      <c r="O99" s="33"/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25457</v>
      </c>
      <c r="D100" s="88">
        <v>2124554</v>
      </c>
      <c r="E100" s="89">
        <v>35249</v>
      </c>
      <c r="F100" s="90">
        <v>11294707</v>
      </c>
      <c r="G100" s="87">
        <v>34237</v>
      </c>
      <c r="H100" s="90">
        <v>10992171</v>
      </c>
      <c r="I100" s="91">
        <f t="shared" si="43"/>
        <v>26469</v>
      </c>
      <c r="J100" s="92">
        <f t="shared" si="43"/>
        <v>2427090</v>
      </c>
      <c r="K100" s="2"/>
      <c r="L100" s="31">
        <v>33</v>
      </c>
      <c r="M100" s="13" t="s">
        <v>49</v>
      </c>
      <c r="N100" s="32"/>
      <c r="O100" s="33"/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3096</v>
      </c>
      <c r="D101" s="88">
        <v>336094</v>
      </c>
      <c r="E101" s="89">
        <v>17954</v>
      </c>
      <c r="F101" s="90">
        <v>1262083</v>
      </c>
      <c r="G101" s="87">
        <v>17549</v>
      </c>
      <c r="H101" s="90">
        <v>1255514</v>
      </c>
      <c r="I101" s="91">
        <f t="shared" si="43"/>
        <v>3501</v>
      </c>
      <c r="J101" s="92">
        <f t="shared" si="43"/>
        <v>342663</v>
      </c>
      <c r="K101" s="2"/>
      <c r="L101" s="31">
        <v>34</v>
      </c>
      <c r="M101" s="13" t="s">
        <v>50</v>
      </c>
      <c r="N101" s="32"/>
      <c r="O101" s="33"/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54</v>
      </c>
      <c r="D102" s="88">
        <v>50494</v>
      </c>
      <c r="E102" s="89">
        <v>12</v>
      </c>
      <c r="F102" s="90">
        <v>14618</v>
      </c>
      <c r="G102" s="87">
        <v>8</v>
      </c>
      <c r="H102" s="90">
        <v>9136</v>
      </c>
      <c r="I102" s="87">
        <f t="shared" si="43"/>
        <v>58</v>
      </c>
      <c r="J102" s="88">
        <f t="shared" si="43"/>
        <v>55976</v>
      </c>
      <c r="K102" s="2"/>
      <c r="L102" s="31">
        <v>35</v>
      </c>
      <c r="M102" s="13" t="s">
        <v>51</v>
      </c>
      <c r="N102" s="32"/>
      <c r="O102" s="33"/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914</v>
      </c>
      <c r="D103" s="88">
        <v>120190</v>
      </c>
      <c r="E103" s="89">
        <v>1232</v>
      </c>
      <c r="F103" s="90">
        <v>108146</v>
      </c>
      <c r="G103" s="87">
        <v>1603</v>
      </c>
      <c r="H103" s="90">
        <v>139803</v>
      </c>
      <c r="I103" s="87">
        <f t="shared" si="43"/>
        <v>543</v>
      </c>
      <c r="J103" s="88">
        <f t="shared" si="43"/>
        <v>88533</v>
      </c>
      <c r="K103" s="2"/>
      <c r="L103" s="31">
        <v>36</v>
      </c>
      <c r="M103" s="13" t="s">
        <v>52</v>
      </c>
      <c r="N103" s="32"/>
      <c r="O103" s="33"/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2451</v>
      </c>
      <c r="D104" s="88">
        <v>1921885</v>
      </c>
      <c r="E104" s="89">
        <v>850</v>
      </c>
      <c r="F104" s="90">
        <v>635268</v>
      </c>
      <c r="G104" s="87">
        <v>484</v>
      </c>
      <c r="H104" s="90">
        <v>398772</v>
      </c>
      <c r="I104" s="87">
        <f t="shared" si="43"/>
        <v>2817</v>
      </c>
      <c r="J104" s="88">
        <f t="shared" si="43"/>
        <v>2158381</v>
      </c>
      <c r="K104" s="2"/>
      <c r="L104" s="31">
        <v>37</v>
      </c>
      <c r="M104" s="13" t="s">
        <v>53</v>
      </c>
      <c r="N104" s="32"/>
      <c r="O104" s="33"/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2174</v>
      </c>
      <c r="D105" s="88">
        <v>177953</v>
      </c>
      <c r="E105" s="89">
        <v>659</v>
      </c>
      <c r="F105" s="90">
        <v>61604</v>
      </c>
      <c r="G105" s="87">
        <v>1072</v>
      </c>
      <c r="H105" s="90">
        <v>95742</v>
      </c>
      <c r="I105" s="91">
        <f t="shared" si="43"/>
        <v>1761</v>
      </c>
      <c r="J105" s="92">
        <f t="shared" si="43"/>
        <v>143815</v>
      </c>
      <c r="K105" s="2"/>
      <c r="L105" s="31">
        <v>38</v>
      </c>
      <c r="M105" s="13" t="s">
        <v>70</v>
      </c>
      <c r="N105" s="32"/>
      <c r="O105" s="33"/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/>
      <c r="O106" s="33"/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70">
        <v>40</v>
      </c>
      <c r="B107" s="97" t="s">
        <v>56</v>
      </c>
      <c r="C107" s="171">
        <v>9940</v>
      </c>
      <c r="D107" s="172">
        <v>2202697</v>
      </c>
      <c r="E107" s="100">
        <v>7921</v>
      </c>
      <c r="F107" s="101">
        <v>1548189</v>
      </c>
      <c r="G107" s="171">
        <v>8210</v>
      </c>
      <c r="H107" s="101">
        <v>1574898</v>
      </c>
      <c r="I107" s="95">
        <f t="shared" si="43"/>
        <v>9651</v>
      </c>
      <c r="J107" s="173">
        <f t="shared" si="43"/>
        <v>2175988</v>
      </c>
      <c r="K107" s="2"/>
      <c r="L107" s="37">
        <v>40</v>
      </c>
      <c r="M107" s="20" t="s">
        <v>56</v>
      </c>
      <c r="N107" s="57"/>
      <c r="O107" s="58"/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9" t="s">
        <v>57</v>
      </c>
      <c r="B108" s="140"/>
      <c r="C108" s="176">
        <v>125711</v>
      </c>
      <c r="D108" s="177">
        <v>24741361</v>
      </c>
      <c r="E108" s="176">
        <f t="shared" ref="E108:H108" si="45">SUM(E68:E107)</f>
        <v>109507</v>
      </c>
      <c r="F108" s="178">
        <f t="shared" si="45"/>
        <v>26823162</v>
      </c>
      <c r="G108" s="179">
        <f t="shared" si="45"/>
        <v>106723</v>
      </c>
      <c r="H108" s="178">
        <f t="shared" si="45"/>
        <v>25590431</v>
      </c>
      <c r="I108" s="179">
        <f>SUM(I68:I107)</f>
        <v>128495</v>
      </c>
      <c r="J108" s="158">
        <f>SUM(J68:J107)</f>
        <v>25974092</v>
      </c>
      <c r="K108" s="2"/>
      <c r="L108" s="218" t="s">
        <v>57</v>
      </c>
      <c r="M108" s="219"/>
      <c r="N108" s="44">
        <f t="shared" ref="N108:S108" si="46">SUM(N68:N107)</f>
        <v>3736</v>
      </c>
      <c r="O108" s="42">
        <f t="shared" si="46"/>
        <v>1355470</v>
      </c>
      <c r="P108" s="45">
        <f t="shared" si="46"/>
        <v>784</v>
      </c>
      <c r="Q108" s="60">
        <f t="shared" si="46"/>
        <v>294855</v>
      </c>
      <c r="R108" s="43">
        <f t="shared" si="46"/>
        <v>1653</v>
      </c>
      <c r="S108" s="60">
        <f t="shared" si="46"/>
        <v>622455</v>
      </c>
      <c r="T108" s="43">
        <f>SUM(T68:T107)</f>
        <v>2867</v>
      </c>
      <c r="U108" s="42">
        <f>SUM(U68:U107)</f>
        <v>1027870</v>
      </c>
      <c r="V108" s="2"/>
    </row>
    <row r="109" spans="1:22" ht="18" customHeight="1" thickTop="1" thickBot="1" x14ac:dyDescent="0.2">
      <c r="A109" s="220" t="s">
        <v>58</v>
      </c>
      <c r="B109" s="221"/>
      <c r="C109" s="108">
        <v>130102</v>
      </c>
      <c r="D109" s="107">
        <v>25045826</v>
      </c>
      <c r="E109" s="108">
        <v>85236</v>
      </c>
      <c r="F109" s="105">
        <v>21069294</v>
      </c>
      <c r="G109" s="109">
        <v>83857</v>
      </c>
      <c r="H109" s="110">
        <v>21163773</v>
      </c>
      <c r="I109" s="174">
        <f>C109+E109-G109</f>
        <v>131481</v>
      </c>
      <c r="J109" s="175">
        <f>D109+F109-H109</f>
        <v>24951347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9" t="s">
        <v>59</v>
      </c>
      <c r="B110" s="210"/>
      <c r="C110" s="112">
        <v>96.62495580390771</v>
      </c>
      <c r="D110" s="113">
        <v>98.784368301528573</v>
      </c>
      <c r="E110" s="112">
        <f t="shared" ref="E110:I110" si="47">E108/E109*100</f>
        <v>128.47505748744661</v>
      </c>
      <c r="F110" s="114">
        <f t="shared" si="47"/>
        <v>127.30925867758074</v>
      </c>
      <c r="G110" s="115">
        <f t="shared" si="47"/>
        <v>127.26784883790263</v>
      </c>
      <c r="H110" s="114">
        <f t="shared" si="47"/>
        <v>120.91620430818266</v>
      </c>
      <c r="I110" s="116">
        <f t="shared" si="47"/>
        <v>97.728949429955662</v>
      </c>
      <c r="J110" s="117">
        <f>J108/J109*100</f>
        <v>104.09895706231811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23" t="s">
        <v>74</v>
      </c>
      <c r="N114" s="223"/>
      <c r="O114" s="223"/>
      <c r="P114" s="223"/>
      <c r="Q114" s="223"/>
      <c r="R114" s="223"/>
      <c r="S114" s="223"/>
      <c r="T114" s="223"/>
      <c r="U114" s="223"/>
      <c r="V114" s="2"/>
    </row>
    <row r="115" spans="1:22" x14ac:dyDescent="0.15">
      <c r="A115" s="11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18"/>
      <c r="D118" s="118"/>
      <c r="E118" s="118"/>
      <c r="F118" s="118"/>
      <c r="G118" s="118"/>
      <c r="H118" s="118"/>
      <c r="I118" s="118"/>
      <c r="J118" s="11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18"/>
      <c r="B120" s="118"/>
      <c r="C120" s="118"/>
      <c r="D120" s="185" t="s">
        <v>2</v>
      </c>
      <c r="E120" s="185"/>
      <c r="F120" s="185"/>
      <c r="G120" s="185"/>
      <c r="H120" s="118"/>
      <c r="I120" s="118"/>
      <c r="J120" s="11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4" t="str">
        <f>A4</f>
        <v>令和　３年　7月分</v>
      </c>
      <c r="B121" s="225"/>
      <c r="C121" s="118"/>
      <c r="D121" s="118"/>
      <c r="E121" s="118"/>
      <c r="F121" s="118"/>
      <c r="G121" s="118"/>
      <c r="H121" s="208" t="s">
        <v>3</v>
      </c>
      <c r="I121" s="208"/>
      <c r="J121" s="208"/>
      <c r="L121" s="190" t="str">
        <f>A4</f>
        <v>令和　３年　7月分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18"/>
      <c r="B122" s="141" t="s">
        <v>85</v>
      </c>
      <c r="C122" s="118"/>
      <c r="D122" s="118"/>
      <c r="E122" s="118"/>
      <c r="F122" s="118"/>
      <c r="G122" s="118"/>
      <c r="H122" s="118"/>
      <c r="I122" s="118"/>
      <c r="J122" s="11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2" t="s">
        <v>5</v>
      </c>
      <c r="B123" s="222"/>
      <c r="C123" s="222" t="s">
        <v>69</v>
      </c>
      <c r="D123" s="222"/>
      <c r="E123" s="222"/>
      <c r="F123" s="222"/>
      <c r="G123" s="222"/>
      <c r="H123" s="222"/>
      <c r="I123" s="118"/>
      <c r="J123" s="11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2"/>
      <c r="B124" s="123" t="s">
        <v>7</v>
      </c>
      <c r="C124" s="211" t="s">
        <v>8</v>
      </c>
      <c r="D124" s="212"/>
      <c r="E124" s="211" t="s">
        <v>9</v>
      </c>
      <c r="F124" s="213"/>
      <c r="G124" s="212" t="s">
        <v>10</v>
      </c>
      <c r="H124" s="212"/>
      <c r="I124" s="214" t="s">
        <v>11</v>
      </c>
      <c r="J124" s="215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4"/>
      <c r="B125" s="142"/>
      <c r="C125" s="126" t="s">
        <v>12</v>
      </c>
      <c r="D125" s="86" t="s">
        <v>13</v>
      </c>
      <c r="E125" s="126" t="s">
        <v>12</v>
      </c>
      <c r="F125" s="127" t="s">
        <v>13</v>
      </c>
      <c r="G125" s="128" t="s">
        <v>12</v>
      </c>
      <c r="H125" s="86" t="s">
        <v>13</v>
      </c>
      <c r="I125" s="143" t="s">
        <v>12</v>
      </c>
      <c r="J125" s="144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31" t="s">
        <v>14</v>
      </c>
      <c r="B126" s="132"/>
      <c r="C126" s="133" t="s">
        <v>15</v>
      </c>
      <c r="D126" s="134" t="s">
        <v>16</v>
      </c>
      <c r="E126" s="133" t="s">
        <v>15</v>
      </c>
      <c r="F126" s="135" t="s">
        <v>16</v>
      </c>
      <c r="G126" s="136" t="s">
        <v>15</v>
      </c>
      <c r="H126" s="134" t="s">
        <v>16</v>
      </c>
      <c r="I126" s="137" t="s">
        <v>15</v>
      </c>
      <c r="J126" s="138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5"/>
      <c r="D127" s="146"/>
      <c r="E127" s="89"/>
      <c r="F127" s="90"/>
      <c r="G127" s="147"/>
      <c r="H127" s="148"/>
      <c r="I127" s="149">
        <f>+C127+E127-G127</f>
        <v>0</v>
      </c>
      <c r="J127" s="148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7">
        <v>574</v>
      </c>
      <c r="D128" s="150">
        <v>28303</v>
      </c>
      <c r="E128" s="89">
        <v>805</v>
      </c>
      <c r="F128" s="90">
        <v>39615</v>
      </c>
      <c r="G128" s="147">
        <v>671</v>
      </c>
      <c r="H128" s="150">
        <v>33204</v>
      </c>
      <c r="I128" s="147">
        <f t="shared" ref="I128:J166" si="48">+C128+E128-G128</f>
        <v>708</v>
      </c>
      <c r="J128" s="150">
        <f t="shared" si="48"/>
        <v>34714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7"/>
      <c r="D129" s="150"/>
      <c r="E129" s="89"/>
      <c r="F129" s="90"/>
      <c r="G129" s="147"/>
      <c r="H129" s="150"/>
      <c r="I129" s="147">
        <f t="shared" si="48"/>
        <v>0</v>
      </c>
      <c r="J129" s="150">
        <f t="shared" si="48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7"/>
      <c r="D130" s="150"/>
      <c r="E130" s="89"/>
      <c r="F130" s="90"/>
      <c r="G130" s="147"/>
      <c r="H130" s="150"/>
      <c r="I130" s="147">
        <f t="shared" si="48"/>
        <v>0</v>
      </c>
      <c r="J130" s="150">
        <f t="shared" si="48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7"/>
      <c r="D131" s="150"/>
      <c r="E131" s="89"/>
      <c r="F131" s="90"/>
      <c r="G131" s="147"/>
      <c r="H131" s="150"/>
      <c r="I131" s="147">
        <f t="shared" si="48"/>
        <v>0</v>
      </c>
      <c r="J131" s="150">
        <f t="shared" si="48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7"/>
      <c r="D132" s="150"/>
      <c r="E132" s="89"/>
      <c r="F132" s="90"/>
      <c r="G132" s="147"/>
      <c r="H132" s="150"/>
      <c r="I132" s="147">
        <f t="shared" si="48"/>
        <v>0</v>
      </c>
      <c r="J132" s="150">
        <f t="shared" si="48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7"/>
      <c r="D133" s="150"/>
      <c r="E133" s="89"/>
      <c r="F133" s="90"/>
      <c r="G133" s="147"/>
      <c r="H133" s="150"/>
      <c r="I133" s="147">
        <f t="shared" si="48"/>
        <v>0</v>
      </c>
      <c r="J133" s="150">
        <f t="shared" si="48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7"/>
      <c r="D134" s="150"/>
      <c r="E134" s="89"/>
      <c r="F134" s="90"/>
      <c r="G134" s="147"/>
      <c r="H134" s="150"/>
      <c r="I134" s="147">
        <f t="shared" si="48"/>
        <v>0</v>
      </c>
      <c r="J134" s="150">
        <f t="shared" si="48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7"/>
      <c r="D135" s="150"/>
      <c r="E135" s="89"/>
      <c r="F135" s="90"/>
      <c r="G135" s="147"/>
      <c r="H135" s="150"/>
      <c r="I135" s="147">
        <f t="shared" si="48"/>
        <v>0</v>
      </c>
      <c r="J135" s="150">
        <f t="shared" si="48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7"/>
      <c r="D136" s="150"/>
      <c r="E136" s="89"/>
      <c r="F136" s="90"/>
      <c r="G136" s="147"/>
      <c r="H136" s="150"/>
      <c r="I136" s="147">
        <f t="shared" si="48"/>
        <v>0</v>
      </c>
      <c r="J136" s="150">
        <f t="shared" si="48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7"/>
      <c r="D137" s="150"/>
      <c r="E137" s="89"/>
      <c r="F137" s="90"/>
      <c r="G137" s="147"/>
      <c r="H137" s="150"/>
      <c r="I137" s="147">
        <f t="shared" si="48"/>
        <v>0</v>
      </c>
      <c r="J137" s="150">
        <f t="shared" si="48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7"/>
      <c r="D138" s="150"/>
      <c r="E138" s="89"/>
      <c r="F138" s="90"/>
      <c r="G138" s="147"/>
      <c r="H138" s="150"/>
      <c r="I138" s="147">
        <f t="shared" si="48"/>
        <v>0</v>
      </c>
      <c r="J138" s="150">
        <f t="shared" si="48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7"/>
      <c r="D139" s="150"/>
      <c r="E139" s="89"/>
      <c r="F139" s="90"/>
      <c r="G139" s="147"/>
      <c r="H139" s="150"/>
      <c r="I139" s="147">
        <f t="shared" si="48"/>
        <v>0</v>
      </c>
      <c r="J139" s="150">
        <f t="shared" si="48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7"/>
      <c r="D140" s="150"/>
      <c r="E140" s="89"/>
      <c r="F140" s="90"/>
      <c r="G140" s="147"/>
      <c r="H140" s="150"/>
      <c r="I140" s="147">
        <f t="shared" si="48"/>
        <v>0</v>
      </c>
      <c r="J140" s="150">
        <f t="shared" si="48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7"/>
      <c r="D141" s="150"/>
      <c r="E141" s="89"/>
      <c r="F141" s="90"/>
      <c r="G141" s="147"/>
      <c r="H141" s="150"/>
      <c r="I141" s="147">
        <f t="shared" si="48"/>
        <v>0</v>
      </c>
      <c r="J141" s="150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7"/>
      <c r="D142" s="150"/>
      <c r="E142" s="89"/>
      <c r="F142" s="90"/>
      <c r="G142" s="147"/>
      <c r="H142" s="150"/>
      <c r="I142" s="147">
        <f t="shared" si="48"/>
        <v>0</v>
      </c>
      <c r="J142" s="150">
        <f t="shared" si="48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7"/>
      <c r="D143" s="150"/>
      <c r="E143" s="89"/>
      <c r="F143" s="90"/>
      <c r="G143" s="147"/>
      <c r="H143" s="150"/>
      <c r="I143" s="147">
        <f t="shared" si="48"/>
        <v>0</v>
      </c>
      <c r="J143" s="150">
        <f t="shared" si="48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7"/>
      <c r="D144" s="150"/>
      <c r="E144" s="89"/>
      <c r="F144" s="90"/>
      <c r="G144" s="147"/>
      <c r="H144" s="150"/>
      <c r="I144" s="147">
        <f t="shared" si="48"/>
        <v>0</v>
      </c>
      <c r="J144" s="150">
        <f t="shared" si="48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7"/>
      <c r="D145" s="150"/>
      <c r="E145" s="89"/>
      <c r="F145" s="90"/>
      <c r="G145" s="147"/>
      <c r="H145" s="150"/>
      <c r="I145" s="147">
        <f t="shared" si="48"/>
        <v>0</v>
      </c>
      <c r="J145" s="150">
        <f t="shared" si="48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7"/>
      <c r="D146" s="150"/>
      <c r="E146" s="89"/>
      <c r="F146" s="90"/>
      <c r="G146" s="147"/>
      <c r="H146" s="150"/>
      <c r="I146" s="147">
        <f t="shared" si="48"/>
        <v>0</v>
      </c>
      <c r="J146" s="150">
        <f t="shared" si="48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7"/>
      <c r="D147" s="150"/>
      <c r="E147" s="89"/>
      <c r="F147" s="90"/>
      <c r="G147" s="147"/>
      <c r="H147" s="150"/>
      <c r="I147" s="147">
        <f t="shared" si="48"/>
        <v>0</v>
      </c>
      <c r="J147" s="150">
        <f t="shared" si="48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7"/>
      <c r="D148" s="150"/>
      <c r="E148" s="89"/>
      <c r="F148" s="90"/>
      <c r="G148" s="147"/>
      <c r="H148" s="150"/>
      <c r="I148" s="147">
        <f t="shared" si="48"/>
        <v>0</v>
      </c>
      <c r="J148" s="150">
        <f t="shared" si="48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7"/>
      <c r="D149" s="150"/>
      <c r="E149" s="89"/>
      <c r="F149" s="90"/>
      <c r="G149" s="147"/>
      <c r="H149" s="150"/>
      <c r="I149" s="147">
        <f t="shared" si="48"/>
        <v>0</v>
      </c>
      <c r="J149" s="150">
        <f t="shared" si="48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7"/>
      <c r="D150" s="150"/>
      <c r="E150" s="89"/>
      <c r="F150" s="90"/>
      <c r="G150" s="147"/>
      <c r="H150" s="150"/>
      <c r="I150" s="147">
        <f t="shared" si="48"/>
        <v>0</v>
      </c>
      <c r="J150" s="150">
        <f t="shared" si="48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7"/>
      <c r="D151" s="150"/>
      <c r="E151" s="89"/>
      <c r="F151" s="90"/>
      <c r="G151" s="147"/>
      <c r="H151" s="150"/>
      <c r="I151" s="147">
        <f t="shared" si="48"/>
        <v>0</v>
      </c>
      <c r="J151" s="150">
        <f t="shared" si="48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7"/>
      <c r="D152" s="150"/>
      <c r="E152" s="89"/>
      <c r="F152" s="90"/>
      <c r="G152" s="147"/>
      <c r="H152" s="150"/>
      <c r="I152" s="147">
        <f t="shared" si="48"/>
        <v>0</v>
      </c>
      <c r="J152" s="150">
        <f t="shared" si="48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7"/>
      <c r="D153" s="150"/>
      <c r="E153" s="89"/>
      <c r="F153" s="90"/>
      <c r="G153" s="147"/>
      <c r="H153" s="150"/>
      <c r="I153" s="147">
        <f t="shared" si="48"/>
        <v>0</v>
      </c>
      <c r="J153" s="150">
        <f t="shared" si="48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7"/>
      <c r="D154" s="150"/>
      <c r="E154" s="89"/>
      <c r="F154" s="90"/>
      <c r="G154" s="147"/>
      <c r="H154" s="150"/>
      <c r="I154" s="147">
        <f t="shared" si="48"/>
        <v>0</v>
      </c>
      <c r="J154" s="150">
        <f t="shared" si="48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7"/>
      <c r="D155" s="150"/>
      <c r="E155" s="89"/>
      <c r="F155" s="90"/>
      <c r="G155" s="147"/>
      <c r="H155" s="150"/>
      <c r="I155" s="147">
        <f t="shared" si="48"/>
        <v>0</v>
      </c>
      <c r="J155" s="150">
        <f t="shared" si="48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7"/>
      <c r="D156" s="150"/>
      <c r="E156" s="89"/>
      <c r="F156" s="90"/>
      <c r="G156" s="147"/>
      <c r="H156" s="150"/>
      <c r="I156" s="147">
        <f t="shared" si="48"/>
        <v>0</v>
      </c>
      <c r="J156" s="150">
        <f t="shared" si="48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7"/>
      <c r="D157" s="150"/>
      <c r="E157" s="89"/>
      <c r="F157" s="90"/>
      <c r="G157" s="147"/>
      <c r="H157" s="150"/>
      <c r="I157" s="147">
        <f t="shared" si="48"/>
        <v>0</v>
      </c>
      <c r="J157" s="150">
        <f t="shared" si="48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7"/>
      <c r="D158" s="150"/>
      <c r="E158" s="89"/>
      <c r="F158" s="90"/>
      <c r="G158" s="147"/>
      <c r="H158" s="150"/>
      <c r="I158" s="147">
        <f t="shared" si="48"/>
        <v>0</v>
      </c>
      <c r="J158" s="150">
        <f t="shared" si="48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7"/>
      <c r="D159" s="150"/>
      <c r="E159" s="89"/>
      <c r="F159" s="90"/>
      <c r="G159" s="147"/>
      <c r="H159" s="150"/>
      <c r="I159" s="147">
        <f t="shared" si="48"/>
        <v>0</v>
      </c>
      <c r="J159" s="150">
        <f t="shared" si="48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7"/>
      <c r="D160" s="150"/>
      <c r="E160" s="89"/>
      <c r="F160" s="90"/>
      <c r="G160" s="147"/>
      <c r="H160" s="150"/>
      <c r="I160" s="147">
        <f t="shared" si="48"/>
        <v>0</v>
      </c>
      <c r="J160" s="150">
        <f t="shared" si="48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7"/>
      <c r="D161" s="150"/>
      <c r="E161" s="89"/>
      <c r="F161" s="90"/>
      <c r="G161" s="147"/>
      <c r="H161" s="150"/>
      <c r="I161" s="147">
        <f t="shared" si="48"/>
        <v>0</v>
      </c>
      <c r="J161" s="150">
        <f t="shared" si="48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7"/>
      <c r="D162" s="150"/>
      <c r="E162" s="89"/>
      <c r="F162" s="90"/>
      <c r="G162" s="147"/>
      <c r="H162" s="150"/>
      <c r="I162" s="147">
        <f t="shared" si="48"/>
        <v>0</v>
      </c>
      <c r="J162" s="150">
        <f t="shared" si="48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7"/>
      <c r="D163" s="150"/>
      <c r="E163" s="89"/>
      <c r="F163" s="90"/>
      <c r="G163" s="147"/>
      <c r="H163" s="150"/>
      <c r="I163" s="147">
        <f t="shared" si="48"/>
        <v>0</v>
      </c>
      <c r="J163" s="150">
        <f t="shared" si="48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7"/>
      <c r="D164" s="150"/>
      <c r="E164" s="89"/>
      <c r="F164" s="90"/>
      <c r="G164" s="147"/>
      <c r="H164" s="150"/>
      <c r="I164" s="147">
        <f t="shared" si="48"/>
        <v>0</v>
      </c>
      <c r="J164" s="150">
        <f t="shared" si="48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7"/>
      <c r="D165" s="150"/>
      <c r="E165" s="89"/>
      <c r="F165" s="90"/>
      <c r="G165" s="147"/>
      <c r="H165" s="150"/>
      <c r="I165" s="147">
        <f t="shared" si="48"/>
        <v>0</v>
      </c>
      <c r="J165" s="150">
        <f t="shared" si="48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51"/>
      <c r="D166" s="152"/>
      <c r="E166" s="100"/>
      <c r="F166" s="101"/>
      <c r="G166" s="153"/>
      <c r="H166" s="154"/>
      <c r="I166" s="151">
        <f t="shared" si="48"/>
        <v>0</v>
      </c>
      <c r="J166" s="152">
        <f t="shared" si="48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5" t="s">
        <v>57</v>
      </c>
      <c r="B167" s="156"/>
      <c r="C167" s="157">
        <f t="shared" ref="C167:J167" si="50">SUM(C127:C166)</f>
        <v>574</v>
      </c>
      <c r="D167" s="158">
        <f t="shared" si="50"/>
        <v>28303</v>
      </c>
      <c r="E167" s="157">
        <f t="shared" si="50"/>
        <v>805</v>
      </c>
      <c r="F167" s="158">
        <f t="shared" si="50"/>
        <v>39615</v>
      </c>
      <c r="G167" s="157">
        <f t="shared" si="50"/>
        <v>671</v>
      </c>
      <c r="H167" s="158">
        <f t="shared" si="50"/>
        <v>33204</v>
      </c>
      <c r="I167" s="157">
        <f t="shared" si="50"/>
        <v>708</v>
      </c>
      <c r="J167" s="158">
        <f t="shared" si="50"/>
        <v>34714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1050</v>
      </c>
      <c r="Q167" s="76">
        <f t="shared" si="51"/>
        <v>42000</v>
      </c>
      <c r="R167" s="75">
        <f t="shared" si="51"/>
        <v>1050</v>
      </c>
      <c r="S167" s="76">
        <f t="shared" si="51"/>
        <v>42000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3030cf6-45c5-4e2e-bb5a-6ec5f8f111e1"/>
    <ds:schemaRef ds:uri="http://purl.org/dc/dcmitype/"/>
    <ds:schemaRef ds:uri="14c66759-5890-4b74-a728-bc915c98a81f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2021-07-14T23:16:18Z</cp:lastPrinted>
  <dcterms:created xsi:type="dcterms:W3CDTF">2021-02-23T02:36:29Z</dcterms:created>
  <dcterms:modified xsi:type="dcterms:W3CDTF">2021-08-25T00:49:32Z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