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E5C56CE8-0B2B-4BC9-A4A4-DFA92866CD2E}" xr6:coauthVersionLast="45" xr6:coauthVersionMax="45" xr10:uidLastSave="{00000000-0000-0000-0000-000000000000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F108" i="1"/>
  <c r="E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<sst xmlns="http://schemas.openxmlformats.org/spreadsheetml/2006/main" count="385" uniqueCount="88">
  <si>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</si>
  <si>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</si>
  <si>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</si>
  <si>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</si>
  <si>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</si>
  <si>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</si>
  <si>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</si>
  <si>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</si>
  <si>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</si>
  <si>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</si>
  <si>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</si>
  <si>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</si>
  <si>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</si>
  <si>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</si>
  <si>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</si>
  <si>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</si>
  <si>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</si>
  <si>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</si>
  <si>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</si>
  <si>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</si>
  <si>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</si>
  <si>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</si>
  <si>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</si>
  <si>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</si>
  <si>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</si>
  <si>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</si>
  <si>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</si>
  <si>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</si>
  <si>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</si>
  <si>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</si>
  <si>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</si>
  <si>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</si>
  <si>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</si>
  <si>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</si>
  <si>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</si>
  <si>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</si>
  <si>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</si>
  <si>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</si>
  <si>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</si>
  <si>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</si>
  <si>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</si>
  <si>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</si>
  <si>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</si>
  <si>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</si>
  <si>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</si>
  <si>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</si>
  <si>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</si>
  <si>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</si>
  <si>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</si>
  <si>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</si>
  <si>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</si>
  <si>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</si>
  <si>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</si>
  <si>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</si>
  <si>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</si>
  <si>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</si>
  <si>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</si>
  <si>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</si>
  <si>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</si>
  <si>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</si>
  <si>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</si>
  <si>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</si>
  <si>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</si>
  <si>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</si>
  <si>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</si>
  <si>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</si>
  <si>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</si>
  <si>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</si>
  <si>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</si>
  <si>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</si>
  <si>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</si>
  <si>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</si>
  <si>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</si>
  <si>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</si>
  <si>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</si>
  <si>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</si>
  <si>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</si>
  <si>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</si>
  <si>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</si>
  <si>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</si>
  <si>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</si>
  <si>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</si>
  <si>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</si>
  <si>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</si>
  <si>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</si>
  <si>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</si>
  <si>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</si>
  <si>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12月分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</si>
</sst>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89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90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J108" sqref="J108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7" t="s">
        <v>8</v>
      </c>
      <c r="D7" s="198"/>
      <c r="E7" s="199" t="s">
        <v>9</v>
      </c>
      <c r="F7" s="200"/>
      <c r="G7" s="198" t="s">
        <v>10</v>
      </c>
      <c r="H7" s="198"/>
      <c r="I7" s="199" t="s">
        <v>11</v>
      </c>
      <c r="J7" s="201"/>
      <c r="K7" s="2"/>
      <c r="L7" s="8"/>
      <c r="M7" s="9"/>
      <c r="N7" s="194"/>
      <c r="O7" s="194"/>
      <c r="P7" s="194"/>
      <c r="Q7" s="194"/>
      <c r="R7" s="194"/>
      <c r="S7" s="194"/>
      <c r="T7" s="194"/>
      <c r="U7" s="194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5" t="s">
        <v>14</v>
      </c>
      <c r="B9" s="196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4"/>
      <c r="M9" s="194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2452</v>
      </c>
      <c r="D10" s="81">
        <f t="shared" ref="D10:H10" si="0">+D68+O68+D127+O127</f>
        <v>771914</v>
      </c>
      <c r="E10" s="82">
        <f t="shared" si="0"/>
        <v>150</v>
      </c>
      <c r="F10" s="83">
        <f t="shared" si="0"/>
        <v>49866</v>
      </c>
      <c r="G10" s="80">
        <f t="shared" si="0"/>
        <v>657</v>
      </c>
      <c r="H10" s="84">
        <f t="shared" si="0"/>
        <v>181355</v>
      </c>
      <c r="I10" s="80">
        <f>+C10+E10-G10</f>
        <v>1945</v>
      </c>
      <c r="J10" s="154">
        <f>+D10+F10-H10</f>
        <v>640425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1000</v>
      </c>
      <c r="D11" s="88">
        <f t="shared" si="1"/>
        <v>28355</v>
      </c>
      <c r="E11" s="89">
        <f t="shared" si="1"/>
        <v>1012</v>
      </c>
      <c r="F11" s="90">
        <f t="shared" si="1"/>
        <v>49679</v>
      </c>
      <c r="G11" s="91">
        <f t="shared" si="1"/>
        <v>923</v>
      </c>
      <c r="H11" s="90">
        <f t="shared" si="1"/>
        <v>44873</v>
      </c>
      <c r="I11" s="91">
        <f t="shared" ref="I11:J49" si="2">+C11+E11-G11</f>
        <v>1089</v>
      </c>
      <c r="J11" s="155">
        <f t="shared" si="2"/>
        <v>33161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137</v>
      </c>
      <c r="D13" s="88">
        <f t="shared" si="4"/>
        <v>22364</v>
      </c>
      <c r="E13" s="89">
        <f t="shared" si="4"/>
        <v>144</v>
      </c>
      <c r="F13" s="90">
        <f t="shared" si="4"/>
        <v>21320</v>
      </c>
      <c r="G13" s="87">
        <f t="shared" si="4"/>
        <v>66</v>
      </c>
      <c r="H13" s="90">
        <f t="shared" si="4"/>
        <v>13204</v>
      </c>
      <c r="I13" s="91">
        <f t="shared" si="2"/>
        <v>215</v>
      </c>
      <c r="J13" s="155">
        <f t="shared" si="2"/>
        <v>30480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27</v>
      </c>
      <c r="D16" s="88">
        <f t="shared" si="7"/>
        <v>6106</v>
      </c>
      <c r="E16" s="89">
        <f t="shared" si="7"/>
        <v>0</v>
      </c>
      <c r="F16" s="90">
        <f t="shared" si="7"/>
        <v>0</v>
      </c>
      <c r="G16" s="87">
        <f t="shared" si="7"/>
        <v>15</v>
      </c>
      <c r="H16" s="90">
        <f t="shared" si="7"/>
        <v>3467</v>
      </c>
      <c r="I16" s="91">
        <f t="shared" si="2"/>
        <v>12</v>
      </c>
      <c r="J16" s="155">
        <f t="shared" si="2"/>
        <v>2639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921</v>
      </c>
      <c r="D22" s="88">
        <f t="shared" si="13"/>
        <v>412181</v>
      </c>
      <c r="E22" s="89">
        <f t="shared" si="13"/>
        <v>874</v>
      </c>
      <c r="F22" s="90">
        <f t="shared" si="13"/>
        <v>284667</v>
      </c>
      <c r="G22" s="87">
        <f t="shared" si="13"/>
        <v>819</v>
      </c>
      <c r="H22" s="90">
        <f t="shared" si="13"/>
        <v>259130</v>
      </c>
      <c r="I22" s="91">
        <f t="shared" si="2"/>
        <v>976</v>
      </c>
      <c r="J22" s="155">
        <f t="shared" si="2"/>
        <v>437718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904</v>
      </c>
      <c r="D24" s="88">
        <f t="shared" si="15"/>
        <v>172589</v>
      </c>
      <c r="E24" s="89">
        <f t="shared" si="15"/>
        <v>1384</v>
      </c>
      <c r="F24" s="90">
        <f t="shared" si="15"/>
        <v>108278</v>
      </c>
      <c r="G24" s="87">
        <f t="shared" si="15"/>
        <v>1274</v>
      </c>
      <c r="H24" s="90">
        <f t="shared" si="15"/>
        <v>108261</v>
      </c>
      <c r="I24" s="91">
        <f t="shared" si="2"/>
        <v>1014</v>
      </c>
      <c r="J24" s="155">
        <f t="shared" si="2"/>
        <v>172606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474</v>
      </c>
      <c r="D25" s="88">
        <f t="shared" si="16"/>
        <v>676648</v>
      </c>
      <c r="E25" s="89">
        <f t="shared" si="16"/>
        <v>1851</v>
      </c>
      <c r="F25" s="90">
        <f t="shared" si="16"/>
        <v>7878069</v>
      </c>
      <c r="G25" s="87">
        <f t="shared" si="16"/>
        <v>1656</v>
      </c>
      <c r="H25" s="90">
        <f t="shared" si="16"/>
        <v>6821997</v>
      </c>
      <c r="I25" s="91">
        <f t="shared" si="2"/>
        <v>669</v>
      </c>
      <c r="J25" s="155">
        <f t="shared" si="2"/>
        <v>1732720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613</v>
      </c>
      <c r="D26" s="88">
        <f t="shared" si="17"/>
        <v>199371</v>
      </c>
      <c r="E26" s="89">
        <f t="shared" si="17"/>
        <v>494</v>
      </c>
      <c r="F26" s="90">
        <f t="shared" si="17"/>
        <v>308059</v>
      </c>
      <c r="G26" s="87">
        <f t="shared" si="17"/>
        <v>461</v>
      </c>
      <c r="H26" s="90">
        <f t="shared" si="17"/>
        <v>278747</v>
      </c>
      <c r="I26" s="91">
        <f t="shared" si="2"/>
        <v>646</v>
      </c>
      <c r="J26" s="155">
        <f t="shared" si="2"/>
        <v>228683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221</v>
      </c>
      <c r="D27" s="88">
        <f t="shared" si="18"/>
        <v>169555</v>
      </c>
      <c r="E27" s="89">
        <f t="shared" si="18"/>
        <v>81</v>
      </c>
      <c r="F27" s="90">
        <f t="shared" si="18"/>
        <v>61845</v>
      </c>
      <c r="G27" s="87">
        <f t="shared" si="18"/>
        <v>88</v>
      </c>
      <c r="H27" s="90">
        <f t="shared" si="18"/>
        <v>62095</v>
      </c>
      <c r="I27" s="91">
        <f t="shared" si="2"/>
        <v>214</v>
      </c>
      <c r="J27" s="155">
        <f t="shared" si="2"/>
        <v>169305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2197</v>
      </c>
      <c r="D28" s="88">
        <f t="shared" si="19"/>
        <v>2591966</v>
      </c>
      <c r="E28" s="89">
        <f t="shared" si="19"/>
        <v>1487</v>
      </c>
      <c r="F28" s="90">
        <f t="shared" si="19"/>
        <v>2843665</v>
      </c>
      <c r="G28" s="87">
        <f t="shared" si="19"/>
        <v>1100</v>
      </c>
      <c r="H28" s="90">
        <f t="shared" si="19"/>
        <v>2404095</v>
      </c>
      <c r="I28" s="91">
        <f t="shared" si="2"/>
        <v>2584</v>
      </c>
      <c r="J28" s="155">
        <f t="shared" si="2"/>
        <v>3031536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259</v>
      </c>
      <c r="D29" s="88">
        <f t="shared" si="20"/>
        <v>36006</v>
      </c>
      <c r="E29" s="89">
        <f t="shared" si="20"/>
        <v>28</v>
      </c>
      <c r="F29" s="90">
        <f t="shared" si="20"/>
        <v>16840</v>
      </c>
      <c r="G29" s="87">
        <f t="shared" si="20"/>
        <v>34</v>
      </c>
      <c r="H29" s="90">
        <f t="shared" si="20"/>
        <v>16800</v>
      </c>
      <c r="I29" s="91">
        <f t="shared" si="2"/>
        <v>253</v>
      </c>
      <c r="J29" s="155">
        <f t="shared" si="2"/>
        <v>36046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350</v>
      </c>
      <c r="D30" s="88">
        <f t="shared" si="21"/>
        <v>132813</v>
      </c>
      <c r="E30" s="89">
        <f t="shared" si="21"/>
        <v>481</v>
      </c>
      <c r="F30" s="90">
        <f t="shared" si="21"/>
        <v>203159</v>
      </c>
      <c r="G30" s="87">
        <f t="shared" si="21"/>
        <v>503</v>
      </c>
      <c r="H30" s="90">
        <f t="shared" si="21"/>
        <v>209995</v>
      </c>
      <c r="I30" s="91">
        <f t="shared" si="2"/>
        <v>328</v>
      </c>
      <c r="J30" s="155">
        <f t="shared" si="2"/>
        <v>125977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5752</v>
      </c>
      <c r="D31" s="88">
        <f t="shared" si="22"/>
        <v>507310</v>
      </c>
      <c r="E31" s="89">
        <f t="shared" si="22"/>
        <v>1785</v>
      </c>
      <c r="F31" s="90">
        <f t="shared" si="22"/>
        <v>11566</v>
      </c>
      <c r="G31" s="87">
        <f t="shared" si="22"/>
        <v>2248</v>
      </c>
      <c r="H31" s="90">
        <f t="shared" si="22"/>
        <v>195972</v>
      </c>
      <c r="I31" s="91">
        <f t="shared" si="2"/>
        <v>5289</v>
      </c>
      <c r="J31" s="155">
        <f t="shared" si="2"/>
        <v>322904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299</v>
      </c>
      <c r="D32" s="88">
        <f t="shared" si="23"/>
        <v>215507</v>
      </c>
      <c r="E32" s="89">
        <f t="shared" si="23"/>
        <v>58</v>
      </c>
      <c r="F32" s="90">
        <f t="shared" si="23"/>
        <v>85556</v>
      </c>
      <c r="G32" s="87">
        <f t="shared" si="23"/>
        <v>47</v>
      </c>
      <c r="H32" s="90">
        <f t="shared" si="23"/>
        <v>45169</v>
      </c>
      <c r="I32" s="91">
        <f t="shared" si="2"/>
        <v>310</v>
      </c>
      <c r="J32" s="155">
        <f t="shared" si="2"/>
        <v>255894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4369</v>
      </c>
      <c r="D33" s="88">
        <f t="shared" si="24"/>
        <v>245226</v>
      </c>
      <c r="E33" s="89">
        <f t="shared" si="24"/>
        <v>3070</v>
      </c>
      <c r="F33" s="90">
        <f t="shared" si="24"/>
        <v>173197</v>
      </c>
      <c r="G33" s="87">
        <f t="shared" si="24"/>
        <v>2368</v>
      </c>
      <c r="H33" s="90">
        <f t="shared" si="24"/>
        <v>108078</v>
      </c>
      <c r="I33" s="91">
        <f t="shared" si="2"/>
        <v>5071</v>
      </c>
      <c r="J33" s="155">
        <f t="shared" si="2"/>
        <v>310345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6559</v>
      </c>
      <c r="D34" s="88">
        <f t="shared" si="25"/>
        <v>2007530</v>
      </c>
      <c r="E34" s="89">
        <f t="shared" si="25"/>
        <v>4717</v>
      </c>
      <c r="F34" s="90">
        <f t="shared" si="25"/>
        <v>1055896</v>
      </c>
      <c r="G34" s="87">
        <f t="shared" si="25"/>
        <v>5697</v>
      </c>
      <c r="H34" s="90">
        <f t="shared" si="25"/>
        <v>1342418</v>
      </c>
      <c r="I34" s="91">
        <f t="shared" si="2"/>
        <v>5579</v>
      </c>
      <c r="J34" s="155">
        <f t="shared" si="2"/>
        <v>1721008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4671</v>
      </c>
      <c r="D35" s="88">
        <f t="shared" si="26"/>
        <v>1259895</v>
      </c>
      <c r="E35" s="93">
        <f t="shared" si="26"/>
        <v>5348</v>
      </c>
      <c r="F35" s="90">
        <f t="shared" si="26"/>
        <v>1842842</v>
      </c>
      <c r="G35" s="87">
        <f t="shared" si="26"/>
        <v>5505</v>
      </c>
      <c r="H35" s="90">
        <f t="shared" si="26"/>
        <v>1880481</v>
      </c>
      <c r="I35" s="91">
        <f t="shared" si="2"/>
        <v>4514</v>
      </c>
      <c r="J35" s="155">
        <f t="shared" si="2"/>
        <v>1222256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45510</v>
      </c>
      <c r="D36" s="88">
        <f t="shared" si="27"/>
        <v>6652045</v>
      </c>
      <c r="E36" s="89">
        <f t="shared" si="27"/>
        <v>20145</v>
      </c>
      <c r="F36" s="90">
        <f t="shared" si="27"/>
        <v>3066761</v>
      </c>
      <c r="G36" s="87">
        <f t="shared" si="27"/>
        <v>20367</v>
      </c>
      <c r="H36" s="90">
        <f t="shared" si="27"/>
        <v>3270262</v>
      </c>
      <c r="I36" s="91">
        <f t="shared" si="2"/>
        <v>45288</v>
      </c>
      <c r="J36" s="155">
        <f t="shared" si="2"/>
        <v>6448544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19</v>
      </c>
      <c r="D37" s="88">
        <f t="shared" si="28"/>
        <v>6394</v>
      </c>
      <c r="E37" s="89">
        <f t="shared" si="28"/>
        <v>48</v>
      </c>
      <c r="F37" s="90">
        <f t="shared" si="28"/>
        <v>19046</v>
      </c>
      <c r="G37" s="87">
        <f t="shared" si="28"/>
        <v>44</v>
      </c>
      <c r="H37" s="90">
        <f t="shared" si="28"/>
        <v>18874</v>
      </c>
      <c r="I37" s="91">
        <f t="shared" si="2"/>
        <v>23</v>
      </c>
      <c r="J37" s="155">
        <f t="shared" si="2"/>
        <v>6566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12944</v>
      </c>
      <c r="D38" s="88">
        <f t="shared" si="29"/>
        <v>3450238</v>
      </c>
      <c r="E38" s="89">
        <f t="shared" si="29"/>
        <v>6997</v>
      </c>
      <c r="F38" s="90">
        <f t="shared" si="29"/>
        <v>2039264</v>
      </c>
      <c r="G38" s="87">
        <f t="shared" si="29"/>
        <v>7342</v>
      </c>
      <c r="H38" s="90">
        <f t="shared" si="29"/>
        <v>2109506</v>
      </c>
      <c r="I38" s="91">
        <f t="shared" si="2"/>
        <v>12599</v>
      </c>
      <c r="J38" s="155">
        <f t="shared" si="2"/>
        <v>3379996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150</v>
      </c>
      <c r="D39" s="88">
        <f t="shared" si="30"/>
        <v>147893</v>
      </c>
      <c r="E39" s="89">
        <f t="shared" si="30"/>
        <v>114</v>
      </c>
      <c r="F39" s="94">
        <f t="shared" si="30"/>
        <v>237965</v>
      </c>
      <c r="G39" s="87">
        <f t="shared" si="30"/>
        <v>124</v>
      </c>
      <c r="H39" s="90">
        <f t="shared" si="30"/>
        <v>225233</v>
      </c>
      <c r="I39" s="91">
        <f t="shared" si="2"/>
        <v>140</v>
      </c>
      <c r="J39" s="155">
        <f t="shared" si="2"/>
        <v>160625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42</v>
      </c>
      <c r="D40" s="88">
        <f t="shared" si="31"/>
        <v>3305</v>
      </c>
      <c r="E40" s="89">
        <f t="shared" si="31"/>
        <v>23</v>
      </c>
      <c r="F40" s="90">
        <f t="shared" si="31"/>
        <v>1656</v>
      </c>
      <c r="G40" s="87">
        <f t="shared" si="31"/>
        <v>28</v>
      </c>
      <c r="H40" s="90">
        <f t="shared" si="31"/>
        <v>2068</v>
      </c>
      <c r="I40" s="91">
        <f t="shared" si="2"/>
        <v>37</v>
      </c>
      <c r="J40" s="155">
        <f t="shared" si="2"/>
        <v>2893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32</v>
      </c>
      <c r="D41" s="88">
        <f t="shared" si="32"/>
        <v>4310</v>
      </c>
      <c r="E41" s="89">
        <f t="shared" si="32"/>
        <v>80</v>
      </c>
      <c r="F41" s="90">
        <f t="shared" si="32"/>
        <v>10605</v>
      </c>
      <c r="G41" s="87">
        <f t="shared" si="32"/>
        <v>62</v>
      </c>
      <c r="H41" s="90">
        <f t="shared" si="32"/>
        <v>8350</v>
      </c>
      <c r="I41" s="91">
        <f t="shared" si="2"/>
        <v>50</v>
      </c>
      <c r="J41" s="155">
        <f t="shared" si="2"/>
        <v>6565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26575</v>
      </c>
      <c r="D42" s="88">
        <f t="shared" si="33"/>
        <v>2219392</v>
      </c>
      <c r="E42" s="89">
        <f t="shared" si="33"/>
        <v>28920</v>
      </c>
      <c r="F42" s="90">
        <f t="shared" si="33"/>
        <v>10230692</v>
      </c>
      <c r="G42" s="87">
        <f t="shared" si="33"/>
        <v>29010</v>
      </c>
      <c r="H42" s="90">
        <f t="shared" si="33"/>
        <v>10190094</v>
      </c>
      <c r="I42" s="95">
        <f t="shared" si="2"/>
        <v>26485</v>
      </c>
      <c r="J42" s="155">
        <f t="shared" si="2"/>
        <v>2259990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5773</v>
      </c>
      <c r="D43" s="88">
        <f t="shared" si="34"/>
        <v>522213</v>
      </c>
      <c r="E43" s="89">
        <f t="shared" si="34"/>
        <v>28603</v>
      </c>
      <c r="F43" s="90">
        <f t="shared" si="34"/>
        <v>1930447</v>
      </c>
      <c r="G43" s="87">
        <f t="shared" si="34"/>
        <v>28843</v>
      </c>
      <c r="H43" s="90">
        <f t="shared" si="34"/>
        <v>2007617</v>
      </c>
      <c r="I43" s="87">
        <f t="shared" si="2"/>
        <v>5533</v>
      </c>
      <c r="J43" s="155">
        <f t="shared" si="2"/>
        <v>445043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94</v>
      </c>
      <c r="D44" s="88">
        <f t="shared" si="35"/>
        <v>72547</v>
      </c>
      <c r="E44" s="89">
        <f t="shared" si="35"/>
        <v>4</v>
      </c>
      <c r="F44" s="90">
        <f t="shared" si="35"/>
        <v>1661</v>
      </c>
      <c r="G44" s="87">
        <f t="shared" si="35"/>
        <v>28</v>
      </c>
      <c r="H44" s="90">
        <f t="shared" si="35"/>
        <v>6095</v>
      </c>
      <c r="I44" s="87">
        <f t="shared" si="2"/>
        <v>70</v>
      </c>
      <c r="J44" s="155">
        <f t="shared" si="2"/>
        <v>68113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550</v>
      </c>
      <c r="D45" s="88">
        <f t="shared" si="36"/>
        <v>94447</v>
      </c>
      <c r="E45" s="89">
        <f t="shared" si="36"/>
        <v>1289</v>
      </c>
      <c r="F45" s="90">
        <f t="shared" si="36"/>
        <v>124774</v>
      </c>
      <c r="G45" s="87">
        <f t="shared" si="36"/>
        <v>1144</v>
      </c>
      <c r="H45" s="90">
        <f t="shared" si="36"/>
        <v>119152</v>
      </c>
      <c r="I45" s="91">
        <f t="shared" si="2"/>
        <v>695</v>
      </c>
      <c r="J45" s="155">
        <f t="shared" si="2"/>
        <v>100069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953</v>
      </c>
      <c r="D46" s="88">
        <f t="shared" si="37"/>
        <v>316225</v>
      </c>
      <c r="E46" s="89">
        <f t="shared" si="37"/>
        <v>949</v>
      </c>
      <c r="F46" s="90">
        <f t="shared" si="37"/>
        <v>794181</v>
      </c>
      <c r="G46" s="87">
        <f t="shared" si="37"/>
        <v>1498</v>
      </c>
      <c r="H46" s="90">
        <f t="shared" si="37"/>
        <v>865563</v>
      </c>
      <c r="I46" s="91">
        <f t="shared" si="2"/>
        <v>404</v>
      </c>
      <c r="J46" s="155">
        <f t="shared" si="2"/>
        <v>244843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1725</v>
      </c>
      <c r="D47" s="88">
        <f t="shared" si="38"/>
        <v>132317</v>
      </c>
      <c r="E47" s="89">
        <f t="shared" si="38"/>
        <v>874</v>
      </c>
      <c r="F47" s="90">
        <f t="shared" si="38"/>
        <v>82314</v>
      </c>
      <c r="G47" s="87">
        <f t="shared" si="38"/>
        <v>790</v>
      </c>
      <c r="H47" s="90">
        <f t="shared" si="38"/>
        <v>79627</v>
      </c>
      <c r="I47" s="91">
        <f t="shared" si="2"/>
        <v>1809</v>
      </c>
      <c r="J47" s="155">
        <f t="shared" si="2"/>
        <v>135004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8786</v>
      </c>
      <c r="D49" s="99">
        <f t="shared" si="40"/>
        <v>1923624</v>
      </c>
      <c r="E49" s="100">
        <f t="shared" si="40"/>
        <v>8767</v>
      </c>
      <c r="F49" s="101">
        <f t="shared" si="40"/>
        <v>1684490</v>
      </c>
      <c r="G49" s="98">
        <f t="shared" si="40"/>
        <v>8708</v>
      </c>
      <c r="H49" s="102">
        <f t="shared" si="40"/>
        <v>1656107</v>
      </c>
      <c r="I49" s="103">
        <f t="shared" si="2"/>
        <v>8845</v>
      </c>
      <c r="J49" s="156">
        <f t="shared" si="2"/>
        <v>1952007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1" customFormat="1" ht="21.75" customHeight="1" thickBot="1" x14ac:dyDescent="0.45">
      <c r="A50" s="202" t="s">
        <v>57</v>
      </c>
      <c r="B50" s="203"/>
      <c r="C50" s="175">
        <f t="shared" ref="C50:H50" si="41">SUM(C10:C49)</f>
        <v>134378</v>
      </c>
      <c r="D50" s="176">
        <f t="shared" si="41"/>
        <v>25003886</v>
      </c>
      <c r="E50" s="175">
        <f t="shared" si="41"/>
        <v>119807</v>
      </c>
      <c r="F50" s="176">
        <f t="shared" si="41"/>
        <v>35223760</v>
      </c>
      <c r="G50" s="175">
        <f>SUM(G10:G49)</f>
        <v>121479</v>
      </c>
      <c r="H50" s="176">
        <f t="shared" si="41"/>
        <v>34540085</v>
      </c>
      <c r="I50" s="177">
        <f>SUM(I10:I49)</f>
        <v>132706</v>
      </c>
      <c r="J50" s="178">
        <f>SUM(J10:J49)</f>
        <v>25687561</v>
      </c>
      <c r="K50" s="179"/>
      <c r="L50" s="204"/>
      <c r="M50" s="204"/>
      <c r="N50" s="180"/>
      <c r="O50" s="180"/>
      <c r="P50" s="180"/>
      <c r="Q50" s="180"/>
      <c r="R50" s="180"/>
      <c r="S50" s="180"/>
      <c r="T50" s="180"/>
      <c r="U50" s="180"/>
      <c r="V50" s="179"/>
      <c r="W50" s="180"/>
    </row>
    <row r="51" spans="1:23" ht="16.5" customHeight="1" thickBot="1" x14ac:dyDescent="0.2">
      <c r="A51" s="205" t="s">
        <v>58</v>
      </c>
      <c r="B51" s="206"/>
      <c r="C51" s="106">
        <v>126776</v>
      </c>
      <c r="D51" s="105">
        <v>26035660</v>
      </c>
      <c r="E51" s="106">
        <v>114319</v>
      </c>
      <c r="F51" s="104">
        <v>31207254</v>
      </c>
      <c r="G51" s="107">
        <v>114954</v>
      </c>
      <c r="H51" s="108">
        <v>31531535</v>
      </c>
      <c r="I51" s="109">
        <f>C51+E51-G51</f>
        <v>126141</v>
      </c>
      <c r="J51" s="157">
        <f>D51+F51-H51</f>
        <v>25711379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7" t="s">
        <v>59</v>
      </c>
      <c r="B52" s="208"/>
      <c r="C52" s="158">
        <f t="shared" ref="C52:I52" si="42">C50/C51*100</f>
        <v>105.99640310468858</v>
      </c>
      <c r="D52" s="159">
        <f t="shared" si="42"/>
        <v>96.037073767286856</v>
      </c>
      <c r="E52" s="158">
        <f t="shared" si="42"/>
        <v>104.80060182471856</v>
      </c>
      <c r="F52" s="160">
        <f t="shared" si="42"/>
        <v>112.87042429301854</v>
      </c>
      <c r="G52" s="161">
        <f t="shared" si="42"/>
        <v>105.67618351688502</v>
      </c>
      <c r="H52" s="160">
        <f t="shared" si="42"/>
        <v>109.54140037901739</v>
      </c>
      <c r="I52" s="162">
        <f t="shared" si="42"/>
        <v>105.20449338438731</v>
      </c>
      <c r="J52" s="163">
        <f>J50/J51*100</f>
        <v>99.90736397297087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8"/>
      <c r="M56" s="209"/>
      <c r="N56" s="209"/>
      <c r="O56" s="209"/>
      <c r="P56" s="209"/>
      <c r="Q56" s="209"/>
      <c r="R56" s="209"/>
      <c r="S56" s="209"/>
      <c r="T56" s="209"/>
      <c r="U56" s="209"/>
      <c r="V56" s="2"/>
    </row>
    <row r="57" spans="1:23" x14ac:dyDescent="0.15">
      <c r="A57" s="115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115"/>
      <c r="B61" s="115"/>
      <c r="C61" s="115"/>
      <c r="D61" s="187" t="s">
        <v>2</v>
      </c>
      <c r="E61" s="187"/>
      <c r="F61" s="187"/>
      <c r="G61" s="187"/>
      <c r="H61" s="115"/>
      <c r="I61" s="115"/>
      <c r="J61" s="115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16"/>
      <c r="B62" s="117" t="str">
        <f>A4</f>
        <v>令和　３年　12月分</v>
      </c>
      <c r="C62" s="115"/>
      <c r="D62" s="115"/>
      <c r="E62" s="115"/>
      <c r="F62" s="115"/>
      <c r="G62" s="115"/>
      <c r="H62" s="210" t="s">
        <v>3</v>
      </c>
      <c r="I62" s="210"/>
      <c r="J62" s="210"/>
      <c r="K62" s="2"/>
      <c r="L62" s="192" t="str">
        <f>A4</f>
        <v>令和　３年　12月分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222" t="s">
        <v>68</v>
      </c>
      <c r="D64" s="222"/>
      <c r="E64" s="222"/>
      <c r="F64" s="222"/>
      <c r="G64" s="222"/>
      <c r="H64" s="222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213" t="s">
        <v>8</v>
      </c>
      <c r="D65" s="214"/>
      <c r="E65" s="213" t="s">
        <v>9</v>
      </c>
      <c r="F65" s="215"/>
      <c r="G65" s="214" t="s">
        <v>10</v>
      </c>
      <c r="H65" s="214"/>
      <c r="I65" s="213" t="s">
        <v>11</v>
      </c>
      <c r="J65" s="215"/>
      <c r="K65" s="2"/>
      <c r="L65" s="6"/>
      <c r="M65" s="7" t="s">
        <v>7</v>
      </c>
      <c r="N65" s="197" t="s">
        <v>8</v>
      </c>
      <c r="O65" s="198"/>
      <c r="P65" s="197" t="s">
        <v>9</v>
      </c>
      <c r="Q65" s="201"/>
      <c r="R65" s="198" t="s">
        <v>10</v>
      </c>
      <c r="S65" s="198"/>
      <c r="T65" s="197" t="s">
        <v>11</v>
      </c>
      <c r="U65" s="201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3" t="s">
        <v>12</v>
      </c>
      <c r="J66" s="174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16" t="s">
        <v>14</v>
      </c>
      <c r="M67" s="217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2452</v>
      </c>
      <c r="D68" s="81">
        <v>771914</v>
      </c>
      <c r="E68" s="89">
        <v>150</v>
      </c>
      <c r="F68" s="90">
        <v>49866</v>
      </c>
      <c r="G68" s="80">
        <v>657</v>
      </c>
      <c r="H68" s="84">
        <v>181355</v>
      </c>
      <c r="I68" s="91">
        <f>+C68+E68-G68</f>
        <v>1945</v>
      </c>
      <c r="J68" s="172">
        <f>+D68+F68-H68</f>
        <v>640425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170</v>
      </c>
      <c r="F69" s="90">
        <v>7475</v>
      </c>
      <c r="G69" s="87">
        <v>170</v>
      </c>
      <c r="H69" s="90">
        <v>7475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137</v>
      </c>
      <c r="D71" s="88">
        <v>22364</v>
      </c>
      <c r="E71" s="89">
        <v>144</v>
      </c>
      <c r="F71" s="90">
        <v>21320</v>
      </c>
      <c r="G71" s="87">
        <v>66</v>
      </c>
      <c r="H71" s="90">
        <v>13204</v>
      </c>
      <c r="I71" s="91">
        <f t="shared" si="43"/>
        <v>215</v>
      </c>
      <c r="J71" s="92">
        <f t="shared" si="43"/>
        <v>30480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27</v>
      </c>
      <c r="D74" s="88">
        <v>6106</v>
      </c>
      <c r="E74" s="89">
        <v>0</v>
      </c>
      <c r="F74" s="90">
        <v>0</v>
      </c>
      <c r="G74" s="87">
        <v>15</v>
      </c>
      <c r="H74" s="90">
        <v>3467</v>
      </c>
      <c r="I74" s="91">
        <f t="shared" si="43"/>
        <v>12</v>
      </c>
      <c r="J74" s="92">
        <f t="shared" si="43"/>
        <v>2639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921</v>
      </c>
      <c r="D80" s="88">
        <v>412181</v>
      </c>
      <c r="E80" s="89">
        <v>874</v>
      </c>
      <c r="F80" s="90">
        <v>284667</v>
      </c>
      <c r="G80" s="87">
        <v>819</v>
      </c>
      <c r="H80" s="90">
        <v>259130</v>
      </c>
      <c r="I80" s="91">
        <f t="shared" si="43"/>
        <v>976</v>
      </c>
      <c r="J80" s="92">
        <f t="shared" si="43"/>
        <v>437718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854</v>
      </c>
      <c r="D82" s="88">
        <v>170589</v>
      </c>
      <c r="E82" s="89" ph="1">
        <v>334</v>
      </c>
      <c r="F82" s="90">
        <v>66278</v>
      </c>
      <c r="G82" s="87">
        <v>224</v>
      </c>
      <c r="H82" s="90">
        <v>66261</v>
      </c>
      <c r="I82" s="91">
        <f t="shared" si="43"/>
        <v>964</v>
      </c>
      <c r="J82" s="92">
        <f t="shared" si="43"/>
        <v>170606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474</v>
      </c>
      <c r="D83" s="88">
        <v>676648</v>
      </c>
      <c r="E83" s="89">
        <v>1851</v>
      </c>
      <c r="F83" s="90">
        <v>7878069</v>
      </c>
      <c r="G83" s="87">
        <v>1656</v>
      </c>
      <c r="H83" s="90">
        <v>6821997</v>
      </c>
      <c r="I83" s="91">
        <f t="shared" si="43"/>
        <v>669</v>
      </c>
      <c r="J83" s="92">
        <f t="shared" si="43"/>
        <v>1732720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613</v>
      </c>
      <c r="D84" s="88">
        <v>199371</v>
      </c>
      <c r="E84" s="89">
        <v>494</v>
      </c>
      <c r="F84" s="90">
        <v>308059</v>
      </c>
      <c r="G84" s="87">
        <v>461</v>
      </c>
      <c r="H84" s="90">
        <v>278747</v>
      </c>
      <c r="I84" s="91">
        <f t="shared" si="43"/>
        <v>646</v>
      </c>
      <c r="J84" s="92">
        <f t="shared" si="43"/>
        <v>228683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221</v>
      </c>
      <c r="D85" s="88">
        <v>169555</v>
      </c>
      <c r="E85" s="89">
        <v>81</v>
      </c>
      <c r="F85" s="90">
        <v>61845</v>
      </c>
      <c r="G85" s="87">
        <v>88</v>
      </c>
      <c r="H85" s="90">
        <v>62095</v>
      </c>
      <c r="I85" s="91">
        <f t="shared" si="43"/>
        <v>214</v>
      </c>
      <c r="J85" s="92">
        <f t="shared" si="43"/>
        <v>169305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2197</v>
      </c>
      <c r="D86" s="88">
        <v>2591966</v>
      </c>
      <c r="E86" s="89">
        <v>1487</v>
      </c>
      <c r="F86" s="90">
        <v>2843665</v>
      </c>
      <c r="G86" s="87">
        <v>1100</v>
      </c>
      <c r="H86" s="90">
        <v>2404095</v>
      </c>
      <c r="I86" s="91">
        <f t="shared" si="43"/>
        <v>2584</v>
      </c>
      <c r="J86" s="92">
        <f t="shared" si="43"/>
        <v>3031536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50</v>
      </c>
      <c r="D87" s="88">
        <v>7521</v>
      </c>
      <c r="E87" s="89">
        <v>12</v>
      </c>
      <c r="F87" s="90">
        <v>1800</v>
      </c>
      <c r="G87" s="87">
        <v>19</v>
      </c>
      <c r="H87" s="90">
        <v>1800</v>
      </c>
      <c r="I87" s="91">
        <f t="shared" si="43"/>
        <v>43</v>
      </c>
      <c r="J87" s="92">
        <f t="shared" si="43"/>
        <v>7521</v>
      </c>
      <c r="K87" s="2"/>
      <c r="L87" s="31">
        <v>20</v>
      </c>
      <c r="M87" s="13" t="s">
        <v>36</v>
      </c>
      <c r="N87" s="32">
        <v>209</v>
      </c>
      <c r="O87" s="33">
        <v>28485</v>
      </c>
      <c r="P87" s="34">
        <v>16</v>
      </c>
      <c r="Q87" s="35">
        <v>15040</v>
      </c>
      <c r="R87" s="32">
        <v>15</v>
      </c>
      <c r="S87" s="33">
        <v>15000</v>
      </c>
      <c r="T87" s="29">
        <f t="shared" si="44"/>
        <v>210</v>
      </c>
      <c r="U87" s="55">
        <f t="shared" si="44"/>
        <v>28525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349</v>
      </c>
      <c r="D88" s="88">
        <v>130938</v>
      </c>
      <c r="E88" s="89">
        <v>468</v>
      </c>
      <c r="F88" s="90">
        <v>198069</v>
      </c>
      <c r="G88" s="87">
        <v>500</v>
      </c>
      <c r="H88" s="90">
        <v>207200</v>
      </c>
      <c r="I88" s="91">
        <f t="shared" si="43"/>
        <v>317</v>
      </c>
      <c r="J88" s="92">
        <f t="shared" si="43"/>
        <v>121807</v>
      </c>
      <c r="K88" s="2"/>
      <c r="L88" s="31">
        <v>21</v>
      </c>
      <c r="M88" s="13" t="s">
        <v>37</v>
      </c>
      <c r="N88" s="32">
        <v>1</v>
      </c>
      <c r="O88" s="33">
        <v>1875</v>
      </c>
      <c r="P88" s="34">
        <v>13</v>
      </c>
      <c r="Q88" s="35">
        <v>5090</v>
      </c>
      <c r="R88" s="32">
        <v>3</v>
      </c>
      <c r="S88" s="33">
        <v>2795</v>
      </c>
      <c r="T88" s="29">
        <f t="shared" si="44"/>
        <v>11</v>
      </c>
      <c r="U88" s="55">
        <f t="shared" si="44"/>
        <v>4170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5752</v>
      </c>
      <c r="D89" s="88">
        <v>507310</v>
      </c>
      <c r="E89" s="89">
        <v>1785</v>
      </c>
      <c r="F89" s="90">
        <v>11566</v>
      </c>
      <c r="G89" s="87">
        <v>2248</v>
      </c>
      <c r="H89" s="90">
        <v>195972</v>
      </c>
      <c r="I89" s="91">
        <f t="shared" si="43"/>
        <v>5289</v>
      </c>
      <c r="J89" s="92">
        <f t="shared" si="43"/>
        <v>322904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299</v>
      </c>
      <c r="D90" s="88">
        <v>215507</v>
      </c>
      <c r="E90" s="89">
        <v>58</v>
      </c>
      <c r="F90" s="90">
        <v>85556</v>
      </c>
      <c r="G90" s="87">
        <v>47</v>
      </c>
      <c r="H90" s="90">
        <v>45169</v>
      </c>
      <c r="I90" s="91">
        <f t="shared" si="43"/>
        <v>310</v>
      </c>
      <c r="J90" s="92">
        <f t="shared" si="43"/>
        <v>255894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4369</v>
      </c>
      <c r="D91" s="88">
        <v>245226</v>
      </c>
      <c r="E91" s="89">
        <v>3070</v>
      </c>
      <c r="F91" s="90">
        <v>173197</v>
      </c>
      <c r="G91" s="87">
        <v>2368</v>
      </c>
      <c r="H91" s="90">
        <v>108078</v>
      </c>
      <c r="I91" s="91">
        <f t="shared" si="43"/>
        <v>5071</v>
      </c>
      <c r="J91" s="92">
        <f t="shared" si="43"/>
        <v>310345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4241</v>
      </c>
      <c r="D92" s="88">
        <v>1138280</v>
      </c>
      <c r="E92" s="89">
        <v>3609</v>
      </c>
      <c r="F92" s="90">
        <v>640396</v>
      </c>
      <c r="G92" s="87">
        <v>4706</v>
      </c>
      <c r="H92" s="90">
        <v>970793</v>
      </c>
      <c r="I92" s="91">
        <f t="shared" si="43"/>
        <v>3144</v>
      </c>
      <c r="J92" s="92">
        <f t="shared" si="43"/>
        <v>807883</v>
      </c>
      <c r="K92" s="2"/>
      <c r="L92" s="31">
        <v>25</v>
      </c>
      <c r="M92" s="13" t="s">
        <v>41</v>
      </c>
      <c r="N92" s="32">
        <v>2318</v>
      </c>
      <c r="O92" s="33">
        <v>869250</v>
      </c>
      <c r="P92" s="34">
        <v>1108</v>
      </c>
      <c r="Q92" s="35">
        <v>415500</v>
      </c>
      <c r="R92" s="32">
        <v>991</v>
      </c>
      <c r="S92" s="33">
        <v>371625</v>
      </c>
      <c r="T92" s="34">
        <f t="shared" si="44"/>
        <v>2435</v>
      </c>
      <c r="U92" s="55">
        <f t="shared" si="44"/>
        <v>913125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4671</v>
      </c>
      <c r="D93" s="88">
        <v>1259895</v>
      </c>
      <c r="E93" s="93">
        <v>5348</v>
      </c>
      <c r="F93" s="90">
        <v>1842842</v>
      </c>
      <c r="G93" s="87">
        <v>5505</v>
      </c>
      <c r="H93" s="90">
        <v>1880481</v>
      </c>
      <c r="I93" s="91">
        <f t="shared" si="43"/>
        <v>4514</v>
      </c>
      <c r="J93" s="92">
        <f t="shared" si="43"/>
        <v>1222256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45510</v>
      </c>
      <c r="D94" s="88">
        <v>6652045</v>
      </c>
      <c r="E94" s="89">
        <v>20145</v>
      </c>
      <c r="F94" s="90">
        <v>3066761</v>
      </c>
      <c r="G94" s="87">
        <v>20367</v>
      </c>
      <c r="H94" s="90">
        <v>3270262</v>
      </c>
      <c r="I94" s="91">
        <f t="shared" si="43"/>
        <v>45288</v>
      </c>
      <c r="J94" s="92">
        <f t="shared" si="43"/>
        <v>6448544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19</v>
      </c>
      <c r="D95" s="88">
        <v>6394</v>
      </c>
      <c r="E95" s="89">
        <v>48</v>
      </c>
      <c r="F95" s="90">
        <v>19046</v>
      </c>
      <c r="G95" s="87">
        <v>44</v>
      </c>
      <c r="H95" s="90">
        <v>18874</v>
      </c>
      <c r="I95" s="91">
        <f t="shared" si="43"/>
        <v>23</v>
      </c>
      <c r="J95" s="92">
        <f t="shared" si="43"/>
        <v>6566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12944</v>
      </c>
      <c r="D96" s="88">
        <v>3450238</v>
      </c>
      <c r="E96" s="89">
        <v>6997</v>
      </c>
      <c r="F96" s="90">
        <v>2039264</v>
      </c>
      <c r="G96" s="87">
        <v>7342</v>
      </c>
      <c r="H96" s="90">
        <v>2109506</v>
      </c>
      <c r="I96" s="91">
        <f t="shared" si="43"/>
        <v>12599</v>
      </c>
      <c r="J96" s="92">
        <f t="shared" si="43"/>
        <v>3379996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150</v>
      </c>
      <c r="D97" s="88">
        <v>147893</v>
      </c>
      <c r="E97" s="89">
        <v>114</v>
      </c>
      <c r="F97" s="94">
        <v>237965</v>
      </c>
      <c r="G97" s="87">
        <v>124</v>
      </c>
      <c r="H97" s="90">
        <v>225233</v>
      </c>
      <c r="I97" s="91">
        <f t="shared" si="43"/>
        <v>140</v>
      </c>
      <c r="J97" s="92">
        <f t="shared" si="43"/>
        <v>160625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42</v>
      </c>
      <c r="D98" s="88">
        <v>3305</v>
      </c>
      <c r="E98" s="89">
        <v>23</v>
      </c>
      <c r="F98" s="90">
        <v>1656</v>
      </c>
      <c r="G98" s="87">
        <v>28</v>
      </c>
      <c r="H98" s="90">
        <v>2068</v>
      </c>
      <c r="I98" s="91">
        <f t="shared" si="43"/>
        <v>37</v>
      </c>
      <c r="J98" s="92">
        <f t="shared" si="43"/>
        <v>2893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32</v>
      </c>
      <c r="D99" s="88">
        <v>4310</v>
      </c>
      <c r="E99" s="89">
        <v>80</v>
      </c>
      <c r="F99" s="90">
        <v>10605</v>
      </c>
      <c r="G99" s="87">
        <v>62</v>
      </c>
      <c r="H99" s="90">
        <v>8350</v>
      </c>
      <c r="I99" s="91">
        <f t="shared" si="43"/>
        <v>50</v>
      </c>
      <c r="J99" s="92">
        <f t="shared" si="43"/>
        <v>6565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26575</v>
      </c>
      <c r="D100" s="88">
        <v>2219392</v>
      </c>
      <c r="E100" s="89">
        <v>28920</v>
      </c>
      <c r="F100" s="90">
        <v>10230692</v>
      </c>
      <c r="G100" s="87">
        <v>29010</v>
      </c>
      <c r="H100" s="90">
        <v>10190094</v>
      </c>
      <c r="I100" s="91">
        <f t="shared" si="43"/>
        <v>26485</v>
      </c>
      <c r="J100" s="92">
        <f t="shared" si="43"/>
        <v>2259990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5773</v>
      </c>
      <c r="D101" s="88">
        <v>522213</v>
      </c>
      <c r="E101" s="89">
        <v>28603</v>
      </c>
      <c r="F101" s="90">
        <v>1930447</v>
      </c>
      <c r="G101" s="87">
        <v>28843</v>
      </c>
      <c r="H101" s="90">
        <v>2007617</v>
      </c>
      <c r="I101" s="91">
        <f t="shared" si="43"/>
        <v>5533</v>
      </c>
      <c r="J101" s="92">
        <f t="shared" si="43"/>
        <v>445043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94</v>
      </c>
      <c r="D102" s="88">
        <v>72547</v>
      </c>
      <c r="E102" s="89">
        <v>4</v>
      </c>
      <c r="F102" s="90">
        <v>1661</v>
      </c>
      <c r="G102" s="87">
        <v>28</v>
      </c>
      <c r="H102" s="90">
        <v>6095</v>
      </c>
      <c r="I102" s="87">
        <f t="shared" si="43"/>
        <v>70</v>
      </c>
      <c r="J102" s="88">
        <f t="shared" si="43"/>
        <v>68113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550</v>
      </c>
      <c r="D103" s="88">
        <v>94447</v>
      </c>
      <c r="E103" s="89">
        <v>1289</v>
      </c>
      <c r="F103" s="90">
        <v>124774</v>
      </c>
      <c r="G103" s="87">
        <v>1144</v>
      </c>
      <c r="H103" s="90">
        <v>119152</v>
      </c>
      <c r="I103" s="87">
        <f t="shared" si="43"/>
        <v>695</v>
      </c>
      <c r="J103" s="88">
        <f t="shared" si="43"/>
        <v>100069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953</v>
      </c>
      <c r="D104" s="88">
        <v>316225</v>
      </c>
      <c r="E104" s="89">
        <v>949</v>
      </c>
      <c r="F104" s="90">
        <v>794181</v>
      </c>
      <c r="G104" s="87">
        <v>1498</v>
      </c>
      <c r="H104" s="90">
        <v>865563</v>
      </c>
      <c r="I104" s="87">
        <f t="shared" si="43"/>
        <v>404</v>
      </c>
      <c r="J104" s="88">
        <f t="shared" si="43"/>
        <v>244843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1725</v>
      </c>
      <c r="D105" s="88">
        <v>132317</v>
      </c>
      <c r="E105" s="89">
        <v>874</v>
      </c>
      <c r="F105" s="90">
        <v>82314</v>
      </c>
      <c r="G105" s="87">
        <v>790</v>
      </c>
      <c r="H105" s="90">
        <v>79627</v>
      </c>
      <c r="I105" s="91">
        <f t="shared" si="43"/>
        <v>1809</v>
      </c>
      <c r="J105" s="92">
        <f t="shared" si="43"/>
        <v>135004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8786</v>
      </c>
      <c r="D107" s="166">
        <v>1923624</v>
      </c>
      <c r="E107" s="100">
        <v>8767</v>
      </c>
      <c r="F107" s="101">
        <v>1684490</v>
      </c>
      <c r="G107" s="165">
        <v>8708</v>
      </c>
      <c r="H107" s="101">
        <v>1656107</v>
      </c>
      <c r="I107" s="95">
        <f t="shared" si="43"/>
        <v>8845</v>
      </c>
      <c r="J107" s="167">
        <f t="shared" si="43"/>
        <v>1952007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v>131417</v>
      </c>
      <c r="D108" s="169">
        <v>24083422</v>
      </c>
      <c r="E108" s="168">
        <f>SUM(E68:E107)</f>
        <v>116778</v>
      </c>
      <c r="F108" s="170">
        <f t="shared" ref="F108:J108" si="45">SUM(F68:F107)</f>
        <v>34703926</v>
      </c>
      <c r="G108" s="171">
        <f t="shared" si="45"/>
        <v>118667</v>
      </c>
      <c r="H108" s="170">
        <f t="shared" si="45"/>
        <v>34071267</v>
      </c>
      <c r="I108" s="171">
        <f t="shared" si="45"/>
        <v>129528</v>
      </c>
      <c r="J108" s="153">
        <f t="shared" si="45"/>
        <v>24716081</v>
      </c>
      <c r="K108" s="2"/>
      <c r="L108" s="218" t="s">
        <v>57</v>
      </c>
      <c r="M108" s="219"/>
      <c r="N108" s="44">
        <f t="shared" ref="N108:S108" si="46">SUM(N68:N107)</f>
        <v>2528</v>
      </c>
      <c r="O108" s="42">
        <f t="shared" si="46"/>
        <v>899610</v>
      </c>
      <c r="P108" s="45">
        <f t="shared" si="46"/>
        <v>1137</v>
      </c>
      <c r="Q108" s="60">
        <f t="shared" si="46"/>
        <v>435630</v>
      </c>
      <c r="R108" s="43">
        <f t="shared" si="46"/>
        <v>1009</v>
      </c>
      <c r="S108" s="60">
        <f t="shared" si="46"/>
        <v>389420</v>
      </c>
      <c r="T108" s="43">
        <f>SUM(T68:T107)</f>
        <v>2656</v>
      </c>
      <c r="U108" s="42">
        <f>SUM(U68:U107)</f>
        <v>945820</v>
      </c>
      <c r="V108" s="2"/>
    </row>
    <row r="109" spans="1:22" ht="18" customHeight="1" thickTop="1" thickBot="1" x14ac:dyDescent="0.2">
      <c r="A109" s="220" t="s">
        <v>58</v>
      </c>
      <c r="B109" s="221"/>
      <c r="C109" s="106">
        <v>124487</v>
      </c>
      <c r="D109" s="105">
        <v>25339965</v>
      </c>
      <c r="E109" s="106">
        <v>111322</v>
      </c>
      <c r="F109" s="104">
        <v>30730686</v>
      </c>
      <c r="G109" s="107">
        <v>112064</v>
      </c>
      <c r="H109" s="108">
        <v>31104816</v>
      </c>
      <c r="I109" s="109">
        <f>C109+E109-G109</f>
        <v>123745</v>
      </c>
      <c r="J109" s="157">
        <f>D109+F109-H109</f>
        <v>24965835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1" t="s">
        <v>59</v>
      </c>
      <c r="B110" s="212"/>
      <c r="C110" s="110">
        <v>104.54979395057997</v>
      </c>
      <c r="D110" s="111">
        <v>95.030590530410791</v>
      </c>
      <c r="E110" s="110">
        <f t="shared" ref="C110:I110" si="47">E108/E109*100</f>
        <v>104.90109771653403</v>
      </c>
      <c r="F110" s="111">
        <f t="shared" si="47"/>
        <v>112.92922650669107</v>
      </c>
      <c r="G110" s="112">
        <f t="shared" si="47"/>
        <v>105.89216876070817</v>
      </c>
      <c r="H110" s="111">
        <f t="shared" si="47"/>
        <v>109.53695080530295</v>
      </c>
      <c r="I110" s="113">
        <f t="shared" si="47"/>
        <v>104.67332013414683</v>
      </c>
      <c r="J110" s="114">
        <f>J108/J109*100</f>
        <v>98.999616876423318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23" t="s">
        <v>74</v>
      </c>
      <c r="N114" s="223"/>
      <c r="O114" s="223"/>
      <c r="P114" s="223"/>
      <c r="Q114" s="223"/>
      <c r="R114" s="223"/>
      <c r="S114" s="223"/>
      <c r="T114" s="223"/>
      <c r="U114" s="223"/>
      <c r="V114" s="2"/>
    </row>
    <row r="115" spans="1:22" x14ac:dyDescent="0.15">
      <c r="A115" s="115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115"/>
      <c r="B120" s="115"/>
      <c r="C120" s="115"/>
      <c r="D120" s="187" t="s">
        <v>2</v>
      </c>
      <c r="E120" s="187"/>
      <c r="F120" s="187"/>
      <c r="G120" s="187"/>
      <c r="H120" s="115"/>
      <c r="I120" s="115"/>
      <c r="J120" s="115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4" t="str">
        <f>A4</f>
        <v>令和　３年　12月分</v>
      </c>
      <c r="B121" s="225"/>
      <c r="C121" s="115"/>
      <c r="D121" s="115"/>
      <c r="E121" s="115"/>
      <c r="F121" s="115"/>
      <c r="G121" s="115"/>
      <c r="H121" s="210" t="s">
        <v>3</v>
      </c>
      <c r="I121" s="210"/>
      <c r="J121" s="210"/>
      <c r="L121" s="192" t="str">
        <f>A4</f>
        <v>令和　３年　12月分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2" t="s">
        <v>5</v>
      </c>
      <c r="B123" s="222"/>
      <c r="C123" s="222" t="s">
        <v>69</v>
      </c>
      <c r="D123" s="222"/>
      <c r="E123" s="222"/>
      <c r="F123" s="222"/>
      <c r="G123" s="222"/>
      <c r="H123" s="222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213" t="s">
        <v>8</v>
      </c>
      <c r="D124" s="214"/>
      <c r="E124" s="213" t="s">
        <v>9</v>
      </c>
      <c r="F124" s="215"/>
      <c r="G124" s="214" t="s">
        <v>10</v>
      </c>
      <c r="H124" s="214"/>
      <c r="I124" s="226" t="s">
        <v>11</v>
      </c>
      <c r="J124" s="227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383</v>
      </c>
      <c r="D128" s="145">
        <v>18854</v>
      </c>
      <c r="E128" s="89">
        <v>842</v>
      </c>
      <c r="F128" s="90">
        <v>42204</v>
      </c>
      <c r="G128" s="142">
        <v>753</v>
      </c>
      <c r="H128" s="145">
        <v>37398</v>
      </c>
      <c r="I128" s="142">
        <f t="shared" ref="I128:J166" si="48">+C128+E128-G128</f>
        <v>472</v>
      </c>
      <c r="J128" s="145">
        <f t="shared" si="48"/>
        <v>23660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383</v>
      </c>
      <c r="D167" s="153">
        <f t="shared" si="50"/>
        <v>18854</v>
      </c>
      <c r="E167" s="152">
        <f t="shared" si="50"/>
        <v>842</v>
      </c>
      <c r="F167" s="153">
        <f t="shared" si="50"/>
        <v>42204</v>
      </c>
      <c r="G167" s="152">
        <f t="shared" si="50"/>
        <v>753</v>
      </c>
      <c r="H167" s="153">
        <f t="shared" si="50"/>
        <v>37398</v>
      </c>
      <c r="I167" s="152">
        <f t="shared" si="50"/>
        <v>472</v>
      </c>
      <c r="J167" s="153">
        <f t="shared" si="50"/>
        <v>23660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1050</v>
      </c>
      <c r="Q167" s="76">
        <f t="shared" si="51"/>
        <v>42000</v>
      </c>
      <c r="R167" s="75">
        <f t="shared" si="51"/>
        <v>1050</v>
      </c>
      <c r="S167" s="76">
        <f t="shared" si="51"/>
        <v>42000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2021-12-20T05:47:03Z</cp:lastPrinted>
  <dcterms:created xsi:type="dcterms:W3CDTF">2021-02-23T02:36:29Z</dcterms:created>
  <dcterms:modified xsi:type="dcterms:W3CDTF">2022-01-24T04:14:57Z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