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9\"/>
    </mc:Choice>
  </mc:AlternateContent>
  <xr:revisionPtr revIDLastSave="0" documentId="8_{6D8F12E4-6197-4F81-9042-95E853548FCC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<sst xmlns="http://schemas.openxmlformats.org/spreadsheetml/2006/main" count="51" uniqueCount="34">
  <si>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</si>
  <si>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</si>
  <si>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</si>
  <si>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</si>
  <si>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</si>
  <si>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</si>
  <si>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</si>
  <si>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</si>
  <si>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</si>
  <si>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</si>
  <si>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</si>
  <si>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</si>
  <si>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</si>
  <si>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</si>
  <si>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</si>
  <si>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</si>
  <si>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</si>
  <si>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</si>
  <si>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</si>
  <si>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</si>
  <si>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</si>
  <si>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</si>
  <si>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</si>
  <si>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</si>
  <si>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</si>
  <si>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</si>
  <si>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</si>
  <si>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</si>
  <si>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</si>
  <si>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</si>
  <si>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</si>
  <si>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</si>
  <si>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</si>
  <si>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９月末現在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</si>
</sst>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topLeftCell="A4" workbookViewId="0">
      <selection activeCell="J9" sqref="J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4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6" t="s">
        <v>33</v>
      </c>
      <c r="C5" s="36"/>
      <c r="D5" s="36"/>
      <c r="E5" s="36"/>
      <c r="F5" s="3"/>
      <c r="G5" s="2"/>
      <c r="H5" s="2"/>
      <c r="I5" s="2"/>
      <c r="J5" s="2"/>
      <c r="K5" s="2"/>
      <c r="L5" s="2"/>
      <c r="M5" s="2"/>
      <c r="N5" s="37" t="s">
        <v>0</v>
      </c>
      <c r="O5" s="37"/>
      <c r="P5" s="37"/>
    </row>
    <row r="6" spans="2:22" x14ac:dyDescent="0.4">
      <c r="N6" s="38" t="s">
        <v>1</v>
      </c>
      <c r="O6" s="38"/>
      <c r="P6" s="38"/>
    </row>
    <row r="7" spans="2:22" ht="19.5" x14ac:dyDescent="0.4">
      <c r="B7" s="39" t="s">
        <v>2</v>
      </c>
      <c r="C7" s="40"/>
      <c r="D7" s="43" t="s">
        <v>3</v>
      </c>
      <c r="E7" s="44"/>
      <c r="F7" s="44"/>
      <c r="G7" s="45"/>
      <c r="H7" s="4"/>
      <c r="I7" s="46" t="s">
        <v>4</v>
      </c>
      <c r="J7" s="43"/>
      <c r="K7" s="43"/>
      <c r="L7" s="47"/>
      <c r="M7" s="5"/>
      <c r="N7" s="46" t="s">
        <v>5</v>
      </c>
      <c r="O7" s="48"/>
      <c r="P7" s="49"/>
      <c r="Q7" s="6"/>
    </row>
    <row r="8" spans="2:22" ht="19.5" x14ac:dyDescent="0.4">
      <c r="B8" s="41"/>
      <c r="C8" s="42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205159</v>
      </c>
      <c r="F9" s="14">
        <v>28153</v>
      </c>
      <c r="G9" s="14">
        <f>E9+F9</f>
        <v>233312</v>
      </c>
      <c r="H9" s="15"/>
      <c r="I9" s="14">
        <f>151142+910</f>
        <v>152052</v>
      </c>
      <c r="J9" s="14">
        <v>4723</v>
      </c>
      <c r="K9" s="14">
        <f>G9-I9-J9</f>
        <v>76537</v>
      </c>
      <c r="L9" s="16">
        <f>(I9+J9)/G9*100</f>
        <v>67.195429296392817</v>
      </c>
      <c r="M9" s="17"/>
      <c r="N9" s="32">
        <v>228017</v>
      </c>
      <c r="O9" s="14">
        <f t="shared" ref="O9:O20" si="0">G9-N9</f>
        <v>5295</v>
      </c>
      <c r="P9" s="16">
        <f>G9/N9*100</f>
        <v>102.32219527491371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50" t="s">
        <v>20</v>
      </c>
      <c r="C11" s="51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6" t="s">
        <v>31</v>
      </c>
      <c r="C12" s="47"/>
      <c r="D12" s="13" t="s">
        <v>18</v>
      </c>
      <c r="E12" s="14">
        <f>SUM(E9:E11)</f>
        <v>205159</v>
      </c>
      <c r="F12" s="14">
        <f>SUM(F9:F11)</f>
        <v>28153</v>
      </c>
      <c r="G12" s="14">
        <f t="shared" si="1"/>
        <v>233312</v>
      </c>
      <c r="H12" s="15"/>
      <c r="I12" s="14">
        <f>SUM(I9:I11)</f>
        <v>152052</v>
      </c>
      <c r="J12" s="14">
        <f>SUM(J9:J11)</f>
        <v>4723</v>
      </c>
      <c r="K12" s="14">
        <f>SUM(K9:K11)</f>
        <v>76537</v>
      </c>
      <c r="L12" s="16">
        <f>(I12+J12)/G12*100</f>
        <v>67.195429296392817</v>
      </c>
      <c r="M12" s="17"/>
      <c r="N12" s="14">
        <f>SUM(N9:N11)</f>
        <v>228017</v>
      </c>
      <c r="O12" s="14">
        <f t="shared" si="0"/>
        <v>5295</v>
      </c>
      <c r="P12" s="16">
        <f>G12/N12*100</f>
        <v>102.32219527491371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50" t="s">
        <v>21</v>
      </c>
      <c r="C14" s="52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32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2790</v>
      </c>
      <c r="J15" s="14">
        <v>605</v>
      </c>
      <c r="K15" s="14">
        <f>G15-I15-J15</f>
        <v>1058</v>
      </c>
      <c r="L15" s="16">
        <f>(I15+J15)/G15*100</f>
        <v>76.240736582079492</v>
      </c>
      <c r="M15" s="17"/>
      <c r="N15" s="32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3" t="s">
        <v>27</v>
      </c>
      <c r="C18" s="33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823</v>
      </c>
      <c r="J18" s="14">
        <v>580</v>
      </c>
      <c r="K18" s="14">
        <f>G18-I18-J18</f>
        <v>419</v>
      </c>
      <c r="L18" s="16">
        <f>(I18+J18)/G18*100</f>
        <v>77.003293084522511</v>
      </c>
      <c r="M18" s="17"/>
      <c r="N18" s="32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3" t="s">
        <v>28</v>
      </c>
      <c r="C19" s="33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3" t="s">
        <v>29</v>
      </c>
      <c r="C20" s="33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2022-10-22T06:53:02Z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