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11\"/>
    </mc:Choice>
  </mc:AlternateContent>
  <xr:revisionPtr revIDLastSave="0" documentId="8_{E45A8CEF-A4C3-423C-A2E3-23260712D25C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I51" i="1"/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<sst xmlns="http://schemas.openxmlformats.org/spreadsheetml/2006/main" count="385" uniqueCount="88">
  <si>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</si>
  <si>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</si>
  <si>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</si>
  <si>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</si>
  <si>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</si>
  <si>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</si>
  <si>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</si>
  <si>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</si>
  <si>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</si>
  <si>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</si>
  <si>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</si>
  <si>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</si>
  <si>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</si>
  <si>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</si>
  <si>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</si>
  <si>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</si>
  <si>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</si>
  <si>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</si>
  <si>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</si>
  <si>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</si>
  <si>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</si>
  <si>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</si>
  <si>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</si>
  <si>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</si>
  <si>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</si>
  <si>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</si>
  <si>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</si>
  <si>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</si>
  <si>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</si>
  <si>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</si>
  <si>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</si>
  <si>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</si>
  <si>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</si>
  <si>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</si>
  <si>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</si>
  <si>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</si>
  <si>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</si>
  <si>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</si>
  <si>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</si>
  <si>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</si>
  <si>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</si>
  <si>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</si>
  <si>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</si>
  <si>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</si>
  <si>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</si>
  <si>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</si>
  <si>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</si>
  <si>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</si>
  <si>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</si>
  <si>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</si>
  <si>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</si>
  <si>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</si>
  <si>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</si>
  <si>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</si>
  <si>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</si>
  <si>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</si>
  <si>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</si>
  <si>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</si>
  <si>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</si>
  <si>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</si>
  <si>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</si>
  <si>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</si>
  <si>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</si>
  <si>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</si>
  <si>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</si>
  <si>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</si>
  <si>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</si>
  <si>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</si>
  <si>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</si>
  <si>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</si>
  <si>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</si>
  <si>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</si>
  <si>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</si>
  <si>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</si>
  <si>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</si>
  <si>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</si>
  <si>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</si>
  <si>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</si>
  <si>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</si>
  <si>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</si>
  <si>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</si>
  <si>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</si>
  <si>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</si>
  <si>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</si>
  <si>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</si>
  <si>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</si>
  <si>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</si>
  <si>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11月分</t>
    <rPh sb="0" eb="2">
      <t>レイワ</t>
    </rPh>
    <rPh sb="4" eb="5">
      <t>ネン</t>
    </rPh>
    <rPh sb="8" eb="9">
      <t>ツキ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</si>
</sst>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N127" sqref="N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1140</v>
      </c>
      <c r="D10" s="80">
        <f t="shared" ref="D10:H10" si="0">+D68+O68+D127+O127</f>
        <v>350211</v>
      </c>
      <c r="E10" s="81">
        <f t="shared" si="0"/>
        <v>692.5</v>
      </c>
      <c r="F10" s="82">
        <f t="shared" si="0"/>
        <v>216359</v>
      </c>
      <c r="G10" s="79">
        <f t="shared" si="0"/>
        <v>565.4</v>
      </c>
      <c r="H10" s="83">
        <f t="shared" si="0"/>
        <v>183226</v>
      </c>
      <c r="I10" s="79">
        <f>+C10+E10-G10</f>
        <v>1267.0999999999999</v>
      </c>
      <c r="J10" s="153">
        <f>+D10+F10-H10</f>
        <v>383344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1029</v>
      </c>
      <c r="D11" s="87">
        <f t="shared" si="1"/>
        <v>43677</v>
      </c>
      <c r="E11" s="88">
        <f t="shared" si="1"/>
        <v>811</v>
      </c>
      <c r="F11" s="89">
        <f t="shared" si="1"/>
        <v>56387</v>
      </c>
      <c r="G11" s="90">
        <f t="shared" si="1"/>
        <v>1315</v>
      </c>
      <c r="H11" s="89">
        <f t="shared" si="1"/>
        <v>67679</v>
      </c>
      <c r="I11" s="90">
        <f t="shared" ref="I11:J49" si="2">+C11+E11-G11</f>
        <v>525</v>
      </c>
      <c r="J11" s="154">
        <f t="shared" si="2"/>
        <v>32385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54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68</v>
      </c>
      <c r="D13" s="87">
        <f t="shared" si="4"/>
        <v>11780</v>
      </c>
      <c r="E13" s="88">
        <f t="shared" si="4"/>
        <v>60</v>
      </c>
      <c r="F13" s="89">
        <f t="shared" si="4"/>
        <v>12000</v>
      </c>
      <c r="G13" s="86">
        <f t="shared" si="4"/>
        <v>80</v>
      </c>
      <c r="H13" s="89">
        <f t="shared" si="4"/>
        <v>14180</v>
      </c>
      <c r="I13" s="90">
        <f t="shared" si="2"/>
        <v>48</v>
      </c>
      <c r="J13" s="154">
        <f t="shared" si="2"/>
        <v>9600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54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54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12</v>
      </c>
      <c r="D16" s="87">
        <f t="shared" si="7"/>
        <v>2893</v>
      </c>
      <c r="E16" s="88">
        <f t="shared" si="7"/>
        <v>18</v>
      </c>
      <c r="F16" s="89">
        <f t="shared" si="7"/>
        <v>4148</v>
      </c>
      <c r="G16" s="86">
        <f t="shared" si="7"/>
        <v>25</v>
      </c>
      <c r="H16" s="89">
        <f t="shared" si="7"/>
        <v>5760</v>
      </c>
      <c r="I16" s="90">
        <f t="shared" si="2"/>
        <v>5</v>
      </c>
      <c r="J16" s="154">
        <f t="shared" si="2"/>
        <v>1281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54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0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0</v>
      </c>
      <c r="J18" s="154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54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54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54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1368.4090000000001</v>
      </c>
      <c r="D22" s="87">
        <f t="shared" si="13"/>
        <v>561866</v>
      </c>
      <c r="E22" s="88">
        <f t="shared" si="13"/>
        <v>1085.259</v>
      </c>
      <c r="F22" s="89">
        <f t="shared" si="13"/>
        <v>363301</v>
      </c>
      <c r="G22" s="86">
        <f t="shared" si="13"/>
        <v>1225.329</v>
      </c>
      <c r="H22" s="89">
        <f t="shared" si="13"/>
        <v>418116</v>
      </c>
      <c r="I22" s="90">
        <f t="shared" si="2"/>
        <v>1228.3390000000002</v>
      </c>
      <c r="J22" s="154">
        <f t="shared" si="2"/>
        <v>507051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148.14100000000002</v>
      </c>
      <c r="D23" s="87">
        <f t="shared" si="14"/>
        <v>80200</v>
      </c>
      <c r="E23" s="88">
        <f t="shared" si="14"/>
        <v>163.58600000000001</v>
      </c>
      <c r="F23" s="89">
        <f t="shared" si="14"/>
        <v>93000</v>
      </c>
      <c r="G23" s="86">
        <f t="shared" si="14"/>
        <v>146.702</v>
      </c>
      <c r="H23" s="89">
        <f t="shared" si="14"/>
        <v>81000</v>
      </c>
      <c r="I23" s="90">
        <f t="shared" si="2"/>
        <v>165.02500000000003</v>
      </c>
      <c r="J23" s="154">
        <f t="shared" si="2"/>
        <v>92200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1040</v>
      </c>
      <c r="D24" s="87">
        <f t="shared" si="15"/>
        <v>149706</v>
      </c>
      <c r="E24" s="88">
        <f t="shared" si="15"/>
        <v>220</v>
      </c>
      <c r="F24" s="89">
        <f t="shared" si="15"/>
        <v>35393</v>
      </c>
      <c r="G24" s="86">
        <f t="shared" si="15"/>
        <v>254</v>
      </c>
      <c r="H24" s="89">
        <f t="shared" si="15"/>
        <v>35938</v>
      </c>
      <c r="I24" s="90">
        <f t="shared" si="2"/>
        <v>1006</v>
      </c>
      <c r="J24" s="154">
        <f t="shared" si="2"/>
        <v>149161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3649</v>
      </c>
      <c r="D25" s="87">
        <f t="shared" si="16"/>
        <v>5202552.9000000004</v>
      </c>
      <c r="E25" s="88">
        <f t="shared" si="16"/>
        <v>1814</v>
      </c>
      <c r="F25" s="89">
        <f t="shared" si="16"/>
        <v>3558565.2</v>
      </c>
      <c r="G25" s="86">
        <f t="shared" si="16"/>
        <v>1971</v>
      </c>
      <c r="H25" s="89">
        <f t="shared" si="16"/>
        <v>3977606.3</v>
      </c>
      <c r="I25" s="90">
        <f t="shared" si="2"/>
        <v>3492</v>
      </c>
      <c r="J25" s="154">
        <f t="shared" si="2"/>
        <v>4783511.8000000017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392</v>
      </c>
      <c r="D26" s="87">
        <f t="shared" si="17"/>
        <v>249323</v>
      </c>
      <c r="E26" s="88">
        <f t="shared" si="17"/>
        <v>302</v>
      </c>
      <c r="F26" s="89">
        <f t="shared" si="17"/>
        <v>194244</v>
      </c>
      <c r="G26" s="86">
        <f t="shared" si="17"/>
        <v>321</v>
      </c>
      <c r="H26" s="89">
        <f t="shared" si="17"/>
        <v>208043</v>
      </c>
      <c r="I26" s="90">
        <f t="shared" si="2"/>
        <v>373</v>
      </c>
      <c r="J26" s="154">
        <f t="shared" si="2"/>
        <v>235524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134</v>
      </c>
      <c r="D27" s="87">
        <f t="shared" si="18"/>
        <v>107665</v>
      </c>
      <c r="E27" s="88">
        <f t="shared" si="18"/>
        <v>101</v>
      </c>
      <c r="F27" s="89">
        <f t="shared" si="18"/>
        <v>67915</v>
      </c>
      <c r="G27" s="86">
        <f t="shared" si="18"/>
        <v>91</v>
      </c>
      <c r="H27" s="89">
        <f t="shared" si="18"/>
        <v>68955</v>
      </c>
      <c r="I27" s="90">
        <f t="shared" si="2"/>
        <v>144</v>
      </c>
      <c r="J27" s="154">
        <f t="shared" si="2"/>
        <v>106625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5801</v>
      </c>
      <c r="D28" s="87">
        <f t="shared" si="19"/>
        <v>666066</v>
      </c>
      <c r="E28" s="88">
        <f t="shared" si="19"/>
        <v>1989</v>
      </c>
      <c r="F28" s="89">
        <f t="shared" si="19"/>
        <v>4370927</v>
      </c>
      <c r="G28" s="86">
        <f t="shared" si="19"/>
        <v>1792.3</v>
      </c>
      <c r="H28" s="89">
        <f t="shared" si="19"/>
        <v>4037929</v>
      </c>
      <c r="I28" s="90">
        <f t="shared" si="2"/>
        <v>5997.7</v>
      </c>
      <c r="J28" s="154">
        <f t="shared" si="2"/>
        <v>999064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223.7</v>
      </c>
      <c r="D29" s="87">
        <f t="shared" si="20"/>
        <v>32885</v>
      </c>
      <c r="E29" s="88">
        <f t="shared" si="20"/>
        <v>67.400000000000006</v>
      </c>
      <c r="F29" s="89">
        <f t="shared" si="20"/>
        <v>22620</v>
      </c>
      <c r="G29" s="86">
        <f t="shared" si="20"/>
        <v>197.8</v>
      </c>
      <c r="H29" s="89">
        <f t="shared" si="20"/>
        <v>28830</v>
      </c>
      <c r="I29" s="90">
        <f t="shared" si="2"/>
        <v>93.300000000000011</v>
      </c>
      <c r="J29" s="154">
        <f t="shared" si="2"/>
        <v>26675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317.3</v>
      </c>
      <c r="D30" s="87">
        <f t="shared" si="21"/>
        <v>150388</v>
      </c>
      <c r="E30" s="88">
        <f t="shared" si="21"/>
        <v>217.26</v>
      </c>
      <c r="F30" s="89">
        <f t="shared" si="21"/>
        <v>82738</v>
      </c>
      <c r="G30" s="86">
        <f t="shared" si="21"/>
        <v>230.36</v>
      </c>
      <c r="H30" s="89">
        <f t="shared" si="21"/>
        <v>89251</v>
      </c>
      <c r="I30" s="90">
        <f t="shared" si="2"/>
        <v>304.19999999999993</v>
      </c>
      <c r="J30" s="154">
        <f t="shared" si="2"/>
        <v>143875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6185</v>
      </c>
      <c r="D31" s="87">
        <f t="shared" si="22"/>
        <v>728784</v>
      </c>
      <c r="E31" s="88">
        <f t="shared" si="22"/>
        <v>512</v>
      </c>
      <c r="F31" s="89">
        <f t="shared" si="22"/>
        <v>12549</v>
      </c>
      <c r="G31" s="86">
        <f t="shared" si="22"/>
        <v>2331</v>
      </c>
      <c r="H31" s="89">
        <f t="shared" si="22"/>
        <v>245270</v>
      </c>
      <c r="I31" s="90">
        <f t="shared" si="2"/>
        <v>4366</v>
      </c>
      <c r="J31" s="154">
        <f t="shared" si="2"/>
        <v>496063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328</v>
      </c>
      <c r="D32" s="87">
        <f t="shared" si="23"/>
        <v>277176</v>
      </c>
      <c r="E32" s="88">
        <f t="shared" si="23"/>
        <v>94</v>
      </c>
      <c r="F32" s="89">
        <f t="shared" si="23"/>
        <v>63230</v>
      </c>
      <c r="G32" s="86">
        <f t="shared" si="23"/>
        <v>73</v>
      </c>
      <c r="H32" s="89">
        <f t="shared" si="23"/>
        <v>57961</v>
      </c>
      <c r="I32" s="90">
        <f t="shared" si="2"/>
        <v>349</v>
      </c>
      <c r="J32" s="154">
        <f t="shared" si="2"/>
        <v>282445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4935</v>
      </c>
      <c r="D33" s="87">
        <f t="shared" si="24"/>
        <v>324079</v>
      </c>
      <c r="E33" s="88">
        <f t="shared" si="24"/>
        <v>1830</v>
      </c>
      <c r="F33" s="89">
        <f t="shared" si="24"/>
        <v>82551</v>
      </c>
      <c r="G33" s="86">
        <f t="shared" si="24"/>
        <v>1852</v>
      </c>
      <c r="H33" s="89">
        <f t="shared" si="24"/>
        <v>99964</v>
      </c>
      <c r="I33" s="90">
        <f t="shared" si="2"/>
        <v>4913</v>
      </c>
      <c r="J33" s="154">
        <f t="shared" si="2"/>
        <v>306666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6494</v>
      </c>
      <c r="D34" s="87">
        <f t="shared" si="25"/>
        <v>2117964</v>
      </c>
      <c r="E34" s="88">
        <f t="shared" si="25"/>
        <v>4631.5</v>
      </c>
      <c r="F34" s="89">
        <f t="shared" si="25"/>
        <v>1698569.75</v>
      </c>
      <c r="G34" s="86">
        <f t="shared" si="25"/>
        <v>5560.9</v>
      </c>
      <c r="H34" s="89">
        <f t="shared" si="25"/>
        <v>1791546.25</v>
      </c>
      <c r="I34" s="90">
        <f t="shared" si="2"/>
        <v>5564.6</v>
      </c>
      <c r="J34" s="154">
        <f t="shared" si="2"/>
        <v>2024987.5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5210</v>
      </c>
      <c r="D35" s="87">
        <f t="shared" si="26"/>
        <v>1400877</v>
      </c>
      <c r="E35" s="92">
        <f t="shared" si="26"/>
        <v>4400</v>
      </c>
      <c r="F35" s="89">
        <f t="shared" si="26"/>
        <v>1514076</v>
      </c>
      <c r="G35" s="86">
        <f t="shared" si="26"/>
        <v>4436</v>
      </c>
      <c r="H35" s="89">
        <f t="shared" si="26"/>
        <v>1496114</v>
      </c>
      <c r="I35" s="90">
        <f t="shared" si="2"/>
        <v>5174</v>
      </c>
      <c r="J35" s="154">
        <f t="shared" si="2"/>
        <v>1418839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47621</v>
      </c>
      <c r="D36" s="87">
        <f t="shared" si="27"/>
        <v>7006240.4000000004</v>
      </c>
      <c r="E36" s="88">
        <f t="shared" si="27"/>
        <v>21022.5</v>
      </c>
      <c r="F36" s="89">
        <f t="shared" si="27"/>
        <v>3412088</v>
      </c>
      <c r="G36" s="86">
        <f t="shared" si="27"/>
        <v>21040.7</v>
      </c>
      <c r="H36" s="89">
        <f t="shared" si="27"/>
        <v>3407367.8</v>
      </c>
      <c r="I36" s="90">
        <f t="shared" si="2"/>
        <v>47602.8</v>
      </c>
      <c r="J36" s="154">
        <f t="shared" si="2"/>
        <v>7010960.6000000006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47</v>
      </c>
      <c r="D37" s="87">
        <f t="shared" si="28"/>
        <v>38937</v>
      </c>
      <c r="E37" s="88">
        <f t="shared" si="28"/>
        <v>45</v>
      </c>
      <c r="F37" s="89">
        <f t="shared" si="28"/>
        <v>25679</v>
      </c>
      <c r="G37" s="86">
        <f t="shared" si="28"/>
        <v>36</v>
      </c>
      <c r="H37" s="89">
        <f t="shared" si="28"/>
        <v>26264</v>
      </c>
      <c r="I37" s="90">
        <f t="shared" si="2"/>
        <v>56</v>
      </c>
      <c r="J37" s="154">
        <f t="shared" si="2"/>
        <v>38352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12557</v>
      </c>
      <c r="D38" s="87">
        <f t="shared" si="29"/>
        <v>3266441</v>
      </c>
      <c r="E38" s="88">
        <f t="shared" si="29"/>
        <v>6858</v>
      </c>
      <c r="F38" s="89">
        <f t="shared" si="29"/>
        <v>1702439</v>
      </c>
      <c r="G38" s="86">
        <f t="shared" si="29"/>
        <v>6662</v>
      </c>
      <c r="H38" s="89">
        <f t="shared" si="29"/>
        <v>1661385</v>
      </c>
      <c r="I38" s="90">
        <f t="shared" si="2"/>
        <v>12753</v>
      </c>
      <c r="J38" s="154">
        <f t="shared" si="2"/>
        <v>3307495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308</v>
      </c>
      <c r="D39" s="87">
        <f t="shared" si="30"/>
        <v>438657</v>
      </c>
      <c r="E39" s="88">
        <f t="shared" si="30"/>
        <v>94.3</v>
      </c>
      <c r="F39" s="93">
        <f t="shared" si="30"/>
        <v>30311.5</v>
      </c>
      <c r="G39" s="86">
        <f t="shared" si="30"/>
        <v>75.5</v>
      </c>
      <c r="H39" s="89">
        <f t="shared" si="30"/>
        <v>30045.5</v>
      </c>
      <c r="I39" s="90">
        <f t="shared" si="2"/>
        <v>326.8</v>
      </c>
      <c r="J39" s="154">
        <f t="shared" si="2"/>
        <v>438923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30</v>
      </c>
      <c r="D40" s="87">
        <f t="shared" si="31"/>
        <v>2364</v>
      </c>
      <c r="E40" s="88">
        <f t="shared" si="31"/>
        <v>28</v>
      </c>
      <c r="F40" s="89">
        <f t="shared" si="31"/>
        <v>1934</v>
      </c>
      <c r="G40" s="86">
        <f t="shared" si="31"/>
        <v>25</v>
      </c>
      <c r="H40" s="89">
        <f t="shared" si="31"/>
        <v>1740</v>
      </c>
      <c r="I40" s="90">
        <f t="shared" si="2"/>
        <v>33</v>
      </c>
      <c r="J40" s="154">
        <f t="shared" si="2"/>
        <v>2558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56</v>
      </c>
      <c r="D41" s="87">
        <f t="shared" si="32"/>
        <v>7288</v>
      </c>
      <c r="E41" s="88">
        <f t="shared" si="32"/>
        <v>80</v>
      </c>
      <c r="F41" s="89">
        <f t="shared" si="32"/>
        <v>10600</v>
      </c>
      <c r="G41" s="86">
        <f t="shared" si="32"/>
        <v>72</v>
      </c>
      <c r="H41" s="89">
        <f t="shared" si="32"/>
        <v>9535</v>
      </c>
      <c r="I41" s="90">
        <f t="shared" si="2"/>
        <v>64</v>
      </c>
      <c r="J41" s="154">
        <f t="shared" si="2"/>
        <v>8353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28159</v>
      </c>
      <c r="D42" s="87">
        <f t="shared" si="33"/>
        <v>2417902</v>
      </c>
      <c r="E42" s="88">
        <f t="shared" si="33"/>
        <v>27881</v>
      </c>
      <c r="F42" s="89">
        <f t="shared" si="33"/>
        <v>6670253</v>
      </c>
      <c r="G42" s="86">
        <f t="shared" si="33"/>
        <v>28090</v>
      </c>
      <c r="H42" s="89">
        <f t="shared" si="33"/>
        <v>6752106</v>
      </c>
      <c r="I42" s="94">
        <f t="shared" si="2"/>
        <v>27950</v>
      </c>
      <c r="J42" s="154">
        <f t="shared" si="2"/>
        <v>2336049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1330</v>
      </c>
      <c r="D43" s="87">
        <f t="shared" si="34"/>
        <v>246935</v>
      </c>
      <c r="E43" s="88">
        <f t="shared" si="34"/>
        <v>24976</v>
      </c>
      <c r="F43" s="89">
        <f t="shared" si="34"/>
        <v>1783525</v>
      </c>
      <c r="G43" s="86">
        <f t="shared" si="34"/>
        <v>24029</v>
      </c>
      <c r="H43" s="89">
        <f t="shared" si="34"/>
        <v>1695661</v>
      </c>
      <c r="I43" s="86">
        <f t="shared" si="2"/>
        <v>2277</v>
      </c>
      <c r="J43" s="154">
        <f t="shared" si="2"/>
        <v>334799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53</v>
      </c>
      <c r="D44" s="87">
        <f t="shared" si="35"/>
        <v>53321</v>
      </c>
      <c r="E44" s="88">
        <f t="shared" si="35"/>
        <v>6</v>
      </c>
      <c r="F44" s="89">
        <f t="shared" si="35"/>
        <v>7360</v>
      </c>
      <c r="G44" s="86">
        <f t="shared" si="35"/>
        <v>7</v>
      </c>
      <c r="H44" s="89">
        <f t="shared" si="35"/>
        <v>7923</v>
      </c>
      <c r="I44" s="86">
        <f t="shared" si="2"/>
        <v>52</v>
      </c>
      <c r="J44" s="154">
        <f t="shared" si="2"/>
        <v>52758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412</v>
      </c>
      <c r="D45" s="87">
        <f t="shared" si="36"/>
        <v>108276</v>
      </c>
      <c r="E45" s="88">
        <f t="shared" si="36"/>
        <v>1403</v>
      </c>
      <c r="F45" s="89">
        <f t="shared" si="36"/>
        <v>146640</v>
      </c>
      <c r="G45" s="86">
        <f t="shared" si="36"/>
        <v>1341</v>
      </c>
      <c r="H45" s="89">
        <f t="shared" si="36"/>
        <v>129376</v>
      </c>
      <c r="I45" s="90">
        <f t="shared" si="2"/>
        <v>474</v>
      </c>
      <c r="J45" s="154">
        <f t="shared" si="2"/>
        <v>125540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2163</v>
      </c>
      <c r="D46" s="87">
        <f t="shared" si="37"/>
        <v>1489318</v>
      </c>
      <c r="E46" s="88">
        <f t="shared" si="37"/>
        <v>1644.8</v>
      </c>
      <c r="F46" s="89">
        <f t="shared" si="37"/>
        <v>1180376</v>
      </c>
      <c r="G46" s="86">
        <f t="shared" si="37"/>
        <v>2608.3000000000002</v>
      </c>
      <c r="H46" s="89">
        <f t="shared" si="37"/>
        <v>1832135</v>
      </c>
      <c r="I46" s="90">
        <f t="shared" si="2"/>
        <v>1199.5</v>
      </c>
      <c r="J46" s="154">
        <f t="shared" si="2"/>
        <v>837559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2865</v>
      </c>
      <c r="D47" s="87">
        <f t="shared" si="38"/>
        <v>309006</v>
      </c>
      <c r="E47" s="88">
        <f t="shared" si="38"/>
        <v>1731.3</v>
      </c>
      <c r="F47" s="89">
        <f t="shared" si="38"/>
        <v>198422.5</v>
      </c>
      <c r="G47" s="86">
        <f t="shared" si="38"/>
        <v>1915.7</v>
      </c>
      <c r="H47" s="89">
        <f t="shared" si="38"/>
        <v>224661.5</v>
      </c>
      <c r="I47" s="90">
        <f t="shared" si="2"/>
        <v>2680.6000000000004</v>
      </c>
      <c r="J47" s="154">
        <f t="shared" si="2"/>
        <v>282767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54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7771.8410000000003</v>
      </c>
      <c r="D49" s="98">
        <f t="shared" si="40"/>
        <v>2021782</v>
      </c>
      <c r="E49" s="99">
        <f t="shared" si="40"/>
        <v>7405.8419999999996</v>
      </c>
      <c r="F49" s="100">
        <f t="shared" si="40"/>
        <v>1686011.5</v>
      </c>
      <c r="G49" s="97">
        <f t="shared" si="40"/>
        <v>7034.3620000000001</v>
      </c>
      <c r="H49" s="101">
        <f t="shared" si="40"/>
        <v>1566283</v>
      </c>
      <c r="I49" s="102">
        <f t="shared" si="2"/>
        <v>8143.3210000000008</v>
      </c>
      <c r="J49" s="155">
        <f t="shared" si="2"/>
        <v>2141510.5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9" customFormat="1" ht="21.75" customHeight="1" thickBot="1" x14ac:dyDescent="0.45">
      <c r="A50" s="199" t="s">
        <v>57</v>
      </c>
      <c r="B50" s="200"/>
      <c r="C50" s="173">
        <f t="shared" ref="C50:H50" si="41">SUM(C10:C49)</f>
        <v>141847.391</v>
      </c>
      <c r="D50" s="174">
        <f t="shared" si="41"/>
        <v>29864560.300000001</v>
      </c>
      <c r="E50" s="173">
        <f t="shared" si="41"/>
        <v>112184.24700000002</v>
      </c>
      <c r="F50" s="174">
        <f t="shared" si="41"/>
        <v>29304212.449999999</v>
      </c>
      <c r="G50" s="173">
        <f>SUM(G10:G49)</f>
        <v>115404.353</v>
      </c>
      <c r="H50" s="174">
        <f t="shared" si="41"/>
        <v>30251851.350000001</v>
      </c>
      <c r="I50" s="175">
        <f>SUM(I10:I49)</f>
        <v>138627.28500000003</v>
      </c>
      <c r="J50" s="176">
        <f>SUM(J10:J49)</f>
        <v>28916921.400000002</v>
      </c>
      <c r="K50" s="177"/>
      <c r="L50" s="201"/>
      <c r="M50" s="201"/>
      <c r="N50" s="178"/>
      <c r="O50" s="178"/>
      <c r="P50" s="178"/>
      <c r="Q50" s="178"/>
      <c r="R50" s="178"/>
      <c r="S50" s="178"/>
      <c r="T50" s="178"/>
      <c r="U50" s="178"/>
      <c r="V50" s="177"/>
      <c r="W50" s="178"/>
    </row>
    <row r="51" spans="1:23" ht="16.5" customHeight="1" thickBot="1" x14ac:dyDescent="0.2">
      <c r="A51" s="202" t="s">
        <v>58</v>
      </c>
      <c r="B51" s="203"/>
      <c r="C51" s="105">
        <v>132600</v>
      </c>
      <c r="D51" s="104">
        <v>24772224</v>
      </c>
      <c r="E51" s="105">
        <v>109669</v>
      </c>
      <c r="F51" s="103">
        <v>31886026</v>
      </c>
      <c r="G51" s="106">
        <v>107891</v>
      </c>
      <c r="H51" s="107">
        <v>31654364</v>
      </c>
      <c r="I51" s="108">
        <f>+C51+E51-G51</f>
        <v>134378</v>
      </c>
      <c r="J51" s="156">
        <f>+D51+F51-H51</f>
        <v>25003886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7">
        <f t="shared" ref="C52:I52" si="42">C50/C51*100</f>
        <v>106.97389969834089</v>
      </c>
      <c r="D52" s="158">
        <f t="shared" si="42"/>
        <v>120.55663754695583</v>
      </c>
      <c r="E52" s="157">
        <f t="shared" si="42"/>
        <v>102.29348950022342</v>
      </c>
      <c r="F52" s="159">
        <f t="shared" si="42"/>
        <v>91.902993649945586</v>
      </c>
      <c r="G52" s="160">
        <f t="shared" si="42"/>
        <v>106.96383664995226</v>
      </c>
      <c r="H52" s="159">
        <f t="shared" si="42"/>
        <v>95.569291330572938</v>
      </c>
      <c r="I52" s="161">
        <f t="shared" si="42"/>
        <v>103.16218800696547</v>
      </c>
      <c r="J52" s="162">
        <f>J50/J51*100</f>
        <v>115.64970900923161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14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14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14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14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14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14"/>
      <c r="D59" s="114"/>
      <c r="E59" s="114"/>
      <c r="F59" s="114"/>
      <c r="G59" s="114"/>
      <c r="H59" s="114"/>
      <c r="I59" s="114"/>
      <c r="J59" s="114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14"/>
      <c r="B61" s="114"/>
      <c r="C61" s="114"/>
      <c r="D61" s="185" t="s">
        <v>2</v>
      </c>
      <c r="E61" s="185"/>
      <c r="F61" s="185"/>
      <c r="G61" s="185"/>
      <c r="H61" s="114"/>
      <c r="I61" s="114"/>
      <c r="J61" s="114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15"/>
      <c r="B62" s="116" t="str">
        <f>A4</f>
        <v>令和　４年　11月分</v>
      </c>
      <c r="C62" s="114"/>
      <c r="D62" s="114"/>
      <c r="E62" s="114"/>
      <c r="F62" s="114"/>
      <c r="G62" s="114"/>
      <c r="H62" s="207" t="s">
        <v>3</v>
      </c>
      <c r="I62" s="207"/>
      <c r="J62" s="207"/>
      <c r="K62" s="2"/>
      <c r="L62" s="190" t="str">
        <f>A4</f>
        <v>令和　４年　11月分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14"/>
      <c r="B63" s="117" t="s">
        <v>66</v>
      </c>
      <c r="C63" s="114"/>
      <c r="D63" s="114"/>
      <c r="E63" s="114"/>
      <c r="F63" s="114"/>
      <c r="G63" s="114"/>
      <c r="H63" s="114"/>
      <c r="I63" s="114"/>
      <c r="J63" s="114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4" t="s">
        <v>5</v>
      </c>
      <c r="B64" s="114"/>
      <c r="C64" s="219" t="s">
        <v>68</v>
      </c>
      <c r="D64" s="219"/>
      <c r="E64" s="219"/>
      <c r="F64" s="219"/>
      <c r="G64" s="219"/>
      <c r="H64" s="219"/>
      <c r="I64" s="114"/>
      <c r="J64" s="114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8"/>
      <c r="B65" s="119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20"/>
      <c r="B66" s="121"/>
      <c r="C66" s="122" t="s">
        <v>12</v>
      </c>
      <c r="D66" s="85" t="s">
        <v>13</v>
      </c>
      <c r="E66" s="122" t="s">
        <v>12</v>
      </c>
      <c r="F66" s="123" t="s">
        <v>13</v>
      </c>
      <c r="G66" s="124" t="s">
        <v>12</v>
      </c>
      <c r="H66" s="85" t="s">
        <v>13</v>
      </c>
      <c r="I66" s="171" t="s">
        <v>12</v>
      </c>
      <c r="J66" s="172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25" t="s">
        <v>14</v>
      </c>
      <c r="B67" s="126"/>
      <c r="C67" s="127" t="s">
        <v>15</v>
      </c>
      <c r="D67" s="128" t="s">
        <v>16</v>
      </c>
      <c r="E67" s="127" t="s">
        <v>15</v>
      </c>
      <c r="F67" s="129" t="s">
        <v>16</v>
      </c>
      <c r="G67" s="130" t="s">
        <v>15</v>
      </c>
      <c r="H67" s="128" t="s">
        <v>16</v>
      </c>
      <c r="I67" s="127" t="s">
        <v>15</v>
      </c>
      <c r="J67" s="129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1140</v>
      </c>
      <c r="D68" s="80">
        <v>350211</v>
      </c>
      <c r="E68" s="88">
        <v>692.5</v>
      </c>
      <c r="F68" s="89">
        <v>216359</v>
      </c>
      <c r="G68" s="79">
        <v>565.4</v>
      </c>
      <c r="H68" s="83">
        <v>183226</v>
      </c>
      <c r="I68" s="90">
        <f>+C68+E68-G68</f>
        <v>1267.0999999999999</v>
      </c>
      <c r="J68" s="170">
        <f>+D68+F68-H68</f>
        <v>383344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507</v>
      </c>
      <c r="D69" s="87">
        <v>8977</v>
      </c>
      <c r="E69" s="88">
        <v>70</v>
      </c>
      <c r="F69" s="89">
        <v>7000</v>
      </c>
      <c r="G69" s="86">
        <v>428</v>
      </c>
      <c r="H69" s="89">
        <v>8701</v>
      </c>
      <c r="I69" s="86">
        <f t="shared" ref="I69:J107" si="43">+C69+E69-G69</f>
        <v>149</v>
      </c>
      <c r="J69" s="87">
        <f t="shared" si="43"/>
        <v>7276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68</v>
      </c>
      <c r="D71" s="87">
        <v>11780</v>
      </c>
      <c r="E71" s="88">
        <v>60</v>
      </c>
      <c r="F71" s="89">
        <v>12000</v>
      </c>
      <c r="G71" s="86">
        <v>80</v>
      </c>
      <c r="H71" s="89">
        <v>14180</v>
      </c>
      <c r="I71" s="90">
        <f t="shared" si="43"/>
        <v>48</v>
      </c>
      <c r="J71" s="91">
        <f t="shared" si="43"/>
        <v>9600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12</v>
      </c>
      <c r="D74" s="87">
        <v>2893</v>
      </c>
      <c r="E74" s="88">
        <v>18</v>
      </c>
      <c r="F74" s="89">
        <v>4148</v>
      </c>
      <c r="G74" s="86">
        <v>25</v>
      </c>
      <c r="H74" s="89">
        <v>5760</v>
      </c>
      <c r="I74" s="90">
        <f t="shared" si="43"/>
        <v>5</v>
      </c>
      <c r="J74" s="91">
        <f t="shared" si="43"/>
        <v>1281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0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0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1368.4090000000001</v>
      </c>
      <c r="D80" s="87">
        <v>561866</v>
      </c>
      <c r="E80" s="88">
        <v>1085.259</v>
      </c>
      <c r="F80" s="89">
        <v>363301</v>
      </c>
      <c r="G80" s="86">
        <v>1225.329</v>
      </c>
      <c r="H80" s="89">
        <v>418116</v>
      </c>
      <c r="I80" s="90">
        <f t="shared" si="43"/>
        <v>1228.3390000000002</v>
      </c>
      <c r="J80" s="91">
        <f t="shared" si="43"/>
        <v>507051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148.14100000000002</v>
      </c>
      <c r="D81" s="87">
        <v>80200</v>
      </c>
      <c r="E81" s="88">
        <v>163.58600000000001</v>
      </c>
      <c r="F81" s="89">
        <v>93000</v>
      </c>
      <c r="G81" s="86">
        <v>146.702</v>
      </c>
      <c r="H81" s="89">
        <v>81000</v>
      </c>
      <c r="I81" s="90">
        <f t="shared" si="43"/>
        <v>165.02500000000003</v>
      </c>
      <c r="J81" s="91">
        <f t="shared" si="43"/>
        <v>92200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990</v>
      </c>
      <c r="D82" s="87">
        <v>147706</v>
      </c>
      <c r="E82" s="88" ph="1">
        <v>220</v>
      </c>
      <c r="F82" s="89">
        <v>35393</v>
      </c>
      <c r="G82" s="86">
        <v>254</v>
      </c>
      <c r="H82" s="89">
        <v>35938</v>
      </c>
      <c r="I82" s="90">
        <f t="shared" si="43"/>
        <v>956</v>
      </c>
      <c r="J82" s="91">
        <f t="shared" si="43"/>
        <v>147161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3649</v>
      </c>
      <c r="D83" s="87">
        <v>5202552.9000000004</v>
      </c>
      <c r="E83" s="88">
        <v>1814</v>
      </c>
      <c r="F83" s="89">
        <v>3558565.2</v>
      </c>
      <c r="G83" s="86">
        <v>1971</v>
      </c>
      <c r="H83" s="89">
        <v>3977606.3</v>
      </c>
      <c r="I83" s="90">
        <f t="shared" si="43"/>
        <v>3492</v>
      </c>
      <c r="J83" s="91">
        <f t="shared" si="43"/>
        <v>4783511.8000000017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392</v>
      </c>
      <c r="D84" s="87">
        <v>249323</v>
      </c>
      <c r="E84" s="88">
        <v>302</v>
      </c>
      <c r="F84" s="89">
        <v>194244</v>
      </c>
      <c r="G84" s="86">
        <v>321</v>
      </c>
      <c r="H84" s="89">
        <v>208043</v>
      </c>
      <c r="I84" s="90">
        <f t="shared" si="43"/>
        <v>373</v>
      </c>
      <c r="J84" s="91">
        <f t="shared" si="43"/>
        <v>235524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134</v>
      </c>
      <c r="D85" s="87">
        <v>107665</v>
      </c>
      <c r="E85" s="88">
        <v>101</v>
      </c>
      <c r="F85" s="89">
        <v>67915</v>
      </c>
      <c r="G85" s="86">
        <v>91</v>
      </c>
      <c r="H85" s="89">
        <v>68955</v>
      </c>
      <c r="I85" s="90">
        <f t="shared" si="43"/>
        <v>144</v>
      </c>
      <c r="J85" s="91">
        <f t="shared" si="43"/>
        <v>106625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5801</v>
      </c>
      <c r="D86" s="87">
        <v>666066</v>
      </c>
      <c r="E86" s="88">
        <v>1989</v>
      </c>
      <c r="F86" s="89">
        <v>4370927</v>
      </c>
      <c r="G86" s="86">
        <v>1792.3</v>
      </c>
      <c r="H86" s="89">
        <v>4037929</v>
      </c>
      <c r="I86" s="90">
        <f t="shared" si="43"/>
        <v>5997.7</v>
      </c>
      <c r="J86" s="91">
        <f t="shared" si="43"/>
        <v>999064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14</v>
      </c>
      <c r="D87" s="87">
        <v>4350</v>
      </c>
      <c r="E87" s="88">
        <v>50</v>
      </c>
      <c r="F87" s="89">
        <v>7500</v>
      </c>
      <c r="G87" s="86">
        <v>46.9</v>
      </c>
      <c r="H87" s="89">
        <v>7035</v>
      </c>
      <c r="I87" s="90">
        <f t="shared" si="43"/>
        <v>17.100000000000001</v>
      </c>
      <c r="J87" s="91">
        <f t="shared" si="43"/>
        <v>4815</v>
      </c>
      <c r="K87" s="2"/>
      <c r="L87" s="30">
        <v>20</v>
      </c>
      <c r="M87" s="12" t="s">
        <v>36</v>
      </c>
      <c r="N87" s="31">
        <v>209.7</v>
      </c>
      <c r="O87" s="32">
        <v>28535</v>
      </c>
      <c r="P87" s="33">
        <v>17.399999999999999</v>
      </c>
      <c r="Q87" s="34">
        <v>15120</v>
      </c>
      <c r="R87" s="31">
        <v>150.9</v>
      </c>
      <c r="S87" s="32">
        <v>21795</v>
      </c>
      <c r="T87" s="28">
        <f t="shared" si="44"/>
        <v>76.199999999999989</v>
      </c>
      <c r="U87" s="54">
        <f t="shared" si="44"/>
        <v>21860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306.10000000000002</v>
      </c>
      <c r="D88" s="87">
        <v>147443</v>
      </c>
      <c r="E88" s="88">
        <v>215</v>
      </c>
      <c r="F88" s="89">
        <v>81423</v>
      </c>
      <c r="G88" s="86">
        <v>214</v>
      </c>
      <c r="H88" s="89">
        <v>85821</v>
      </c>
      <c r="I88" s="90">
        <f t="shared" si="43"/>
        <v>307.10000000000002</v>
      </c>
      <c r="J88" s="91">
        <f t="shared" si="43"/>
        <v>143045</v>
      </c>
      <c r="K88" s="2"/>
      <c r="L88" s="30">
        <v>21</v>
      </c>
      <c r="M88" s="12" t="s">
        <v>37</v>
      </c>
      <c r="N88" s="31">
        <v>11.2</v>
      </c>
      <c r="O88" s="32">
        <v>2945</v>
      </c>
      <c r="P88" s="33">
        <v>2.2600000000000002</v>
      </c>
      <c r="Q88" s="34">
        <v>1315</v>
      </c>
      <c r="R88" s="31">
        <v>16.36</v>
      </c>
      <c r="S88" s="32">
        <v>3430</v>
      </c>
      <c r="T88" s="28">
        <f t="shared" si="44"/>
        <v>-2.9000000000000004</v>
      </c>
      <c r="U88" s="54">
        <f t="shared" si="44"/>
        <v>830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6185</v>
      </c>
      <c r="D89" s="87">
        <v>728784</v>
      </c>
      <c r="E89" s="88">
        <v>512</v>
      </c>
      <c r="F89" s="89">
        <v>12549</v>
      </c>
      <c r="G89" s="86">
        <v>2331</v>
      </c>
      <c r="H89" s="89">
        <v>245270</v>
      </c>
      <c r="I89" s="90">
        <f t="shared" si="43"/>
        <v>4366</v>
      </c>
      <c r="J89" s="91">
        <f t="shared" si="43"/>
        <v>496063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328</v>
      </c>
      <c r="D90" s="87">
        <v>277176</v>
      </c>
      <c r="E90" s="88">
        <v>94</v>
      </c>
      <c r="F90" s="89">
        <v>63230</v>
      </c>
      <c r="G90" s="86">
        <v>73</v>
      </c>
      <c r="H90" s="89">
        <v>57961</v>
      </c>
      <c r="I90" s="90">
        <f t="shared" si="43"/>
        <v>349</v>
      </c>
      <c r="J90" s="91">
        <f t="shared" si="43"/>
        <v>282445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4935</v>
      </c>
      <c r="D91" s="87">
        <v>324079</v>
      </c>
      <c r="E91" s="88">
        <v>1830</v>
      </c>
      <c r="F91" s="89">
        <v>82551</v>
      </c>
      <c r="G91" s="86">
        <v>1852</v>
      </c>
      <c r="H91" s="89">
        <v>99964</v>
      </c>
      <c r="I91" s="90">
        <f t="shared" si="43"/>
        <v>4913</v>
      </c>
      <c r="J91" s="91">
        <f t="shared" si="43"/>
        <v>306666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3354</v>
      </c>
      <c r="D92" s="87">
        <v>940464</v>
      </c>
      <c r="E92" s="88">
        <v>3646.5</v>
      </c>
      <c r="F92" s="89">
        <v>1329194.75</v>
      </c>
      <c r="G92" s="86">
        <v>3672.9</v>
      </c>
      <c r="H92" s="89">
        <v>1083546.25</v>
      </c>
      <c r="I92" s="90">
        <f t="shared" si="43"/>
        <v>3327.6</v>
      </c>
      <c r="J92" s="91">
        <f t="shared" si="43"/>
        <v>1186112.5</v>
      </c>
      <c r="K92" s="2"/>
      <c r="L92" s="30">
        <v>25</v>
      </c>
      <c r="M92" s="12" t="s">
        <v>41</v>
      </c>
      <c r="N92" s="31">
        <v>3140</v>
      </c>
      <c r="O92" s="32">
        <v>1177500</v>
      </c>
      <c r="P92" s="33">
        <v>985</v>
      </c>
      <c r="Q92" s="34">
        <v>369375</v>
      </c>
      <c r="R92" s="31">
        <v>1888</v>
      </c>
      <c r="S92" s="32">
        <v>708000</v>
      </c>
      <c r="T92" s="33">
        <f t="shared" si="44"/>
        <v>2237</v>
      </c>
      <c r="U92" s="54">
        <f t="shared" si="44"/>
        <v>838875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5210</v>
      </c>
      <c r="D93" s="87">
        <v>1400877</v>
      </c>
      <c r="E93" s="92">
        <v>4400</v>
      </c>
      <c r="F93" s="89">
        <v>1514076</v>
      </c>
      <c r="G93" s="86">
        <v>4436</v>
      </c>
      <c r="H93" s="89">
        <v>1496114</v>
      </c>
      <c r="I93" s="90">
        <f t="shared" si="43"/>
        <v>5174</v>
      </c>
      <c r="J93" s="91">
        <f t="shared" si="43"/>
        <v>1418839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47621</v>
      </c>
      <c r="D94" s="87">
        <v>7006240.4000000004</v>
      </c>
      <c r="E94" s="88">
        <v>21022.5</v>
      </c>
      <c r="F94" s="89">
        <v>3412088</v>
      </c>
      <c r="G94" s="86">
        <v>21040.7</v>
      </c>
      <c r="H94" s="89">
        <v>3407367.8</v>
      </c>
      <c r="I94" s="90">
        <f t="shared" si="43"/>
        <v>47602.8</v>
      </c>
      <c r="J94" s="91">
        <f t="shared" si="43"/>
        <v>7010960.6000000006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47</v>
      </c>
      <c r="D95" s="87">
        <v>38937</v>
      </c>
      <c r="E95" s="88">
        <v>45</v>
      </c>
      <c r="F95" s="89">
        <v>25679</v>
      </c>
      <c r="G95" s="86">
        <v>36</v>
      </c>
      <c r="H95" s="89">
        <v>26264</v>
      </c>
      <c r="I95" s="90">
        <f t="shared" si="43"/>
        <v>56</v>
      </c>
      <c r="J95" s="91">
        <f t="shared" si="43"/>
        <v>38352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12557</v>
      </c>
      <c r="D96" s="87">
        <v>3266441</v>
      </c>
      <c r="E96" s="88">
        <v>6858</v>
      </c>
      <c r="F96" s="89">
        <v>1702439</v>
      </c>
      <c r="G96" s="86">
        <v>6662</v>
      </c>
      <c r="H96" s="89">
        <v>1661385</v>
      </c>
      <c r="I96" s="90">
        <f t="shared" si="43"/>
        <v>12753</v>
      </c>
      <c r="J96" s="91">
        <f t="shared" si="43"/>
        <v>3307495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308</v>
      </c>
      <c r="D97" s="87">
        <v>438657</v>
      </c>
      <c r="E97" s="88">
        <v>94.3</v>
      </c>
      <c r="F97" s="93">
        <v>30311.5</v>
      </c>
      <c r="G97" s="86">
        <v>75.5</v>
      </c>
      <c r="H97" s="89">
        <v>30045.5</v>
      </c>
      <c r="I97" s="90">
        <f t="shared" si="43"/>
        <v>326.8</v>
      </c>
      <c r="J97" s="91">
        <f t="shared" si="43"/>
        <v>438923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30</v>
      </c>
      <c r="D98" s="87">
        <v>2364</v>
      </c>
      <c r="E98" s="88">
        <v>28</v>
      </c>
      <c r="F98" s="89">
        <v>1934</v>
      </c>
      <c r="G98" s="86">
        <v>25</v>
      </c>
      <c r="H98" s="89">
        <v>1740</v>
      </c>
      <c r="I98" s="90">
        <f t="shared" si="43"/>
        <v>33</v>
      </c>
      <c r="J98" s="91">
        <f t="shared" si="43"/>
        <v>2558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56</v>
      </c>
      <c r="D99" s="87">
        <v>7288</v>
      </c>
      <c r="E99" s="88">
        <v>80</v>
      </c>
      <c r="F99" s="89">
        <v>10600</v>
      </c>
      <c r="G99" s="86">
        <v>72</v>
      </c>
      <c r="H99" s="89">
        <v>9535</v>
      </c>
      <c r="I99" s="90">
        <f t="shared" si="43"/>
        <v>64</v>
      </c>
      <c r="J99" s="91">
        <f t="shared" si="43"/>
        <v>8353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28159</v>
      </c>
      <c r="D100" s="87">
        <v>2417902</v>
      </c>
      <c r="E100" s="88">
        <v>27881</v>
      </c>
      <c r="F100" s="89">
        <v>6670253</v>
      </c>
      <c r="G100" s="86">
        <v>28090</v>
      </c>
      <c r="H100" s="89">
        <v>6752106</v>
      </c>
      <c r="I100" s="90">
        <f t="shared" si="43"/>
        <v>27950</v>
      </c>
      <c r="J100" s="91">
        <f t="shared" si="43"/>
        <v>2336049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1330</v>
      </c>
      <c r="D101" s="87">
        <v>246935</v>
      </c>
      <c r="E101" s="88">
        <v>24976</v>
      </c>
      <c r="F101" s="89">
        <v>1783525</v>
      </c>
      <c r="G101" s="86">
        <v>24029</v>
      </c>
      <c r="H101" s="89">
        <v>1695661</v>
      </c>
      <c r="I101" s="90">
        <f t="shared" si="43"/>
        <v>2277</v>
      </c>
      <c r="J101" s="91">
        <f t="shared" si="43"/>
        <v>334799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53</v>
      </c>
      <c r="D102" s="87">
        <v>53321</v>
      </c>
      <c r="E102" s="88">
        <v>6</v>
      </c>
      <c r="F102" s="89">
        <v>7360</v>
      </c>
      <c r="G102" s="86">
        <v>7</v>
      </c>
      <c r="H102" s="89">
        <v>7923</v>
      </c>
      <c r="I102" s="86">
        <f t="shared" si="43"/>
        <v>52</v>
      </c>
      <c r="J102" s="87">
        <f t="shared" si="43"/>
        <v>52758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412</v>
      </c>
      <c r="D103" s="87">
        <v>108276</v>
      </c>
      <c r="E103" s="88">
        <v>1403</v>
      </c>
      <c r="F103" s="89">
        <v>146640</v>
      </c>
      <c r="G103" s="86">
        <v>1341</v>
      </c>
      <c r="H103" s="89">
        <v>129376</v>
      </c>
      <c r="I103" s="86">
        <f t="shared" si="43"/>
        <v>474</v>
      </c>
      <c r="J103" s="87">
        <f t="shared" si="43"/>
        <v>125540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2163</v>
      </c>
      <c r="D104" s="87">
        <v>1489318</v>
      </c>
      <c r="E104" s="88">
        <v>1644.8</v>
      </c>
      <c r="F104" s="89">
        <v>1180376</v>
      </c>
      <c r="G104" s="86">
        <v>2608.3000000000002</v>
      </c>
      <c r="H104" s="89">
        <v>1832135</v>
      </c>
      <c r="I104" s="86">
        <f t="shared" si="43"/>
        <v>1199.5</v>
      </c>
      <c r="J104" s="87">
        <f t="shared" si="43"/>
        <v>837559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2865</v>
      </c>
      <c r="D105" s="87">
        <v>309006</v>
      </c>
      <c r="E105" s="88">
        <v>1731.3</v>
      </c>
      <c r="F105" s="89">
        <v>198422.5</v>
      </c>
      <c r="G105" s="86">
        <v>1915.7</v>
      </c>
      <c r="H105" s="89">
        <v>224661.5</v>
      </c>
      <c r="I105" s="90">
        <f t="shared" si="43"/>
        <v>2680.6000000000004</v>
      </c>
      <c r="J105" s="91">
        <f t="shared" si="43"/>
        <v>282767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63">
        <v>40</v>
      </c>
      <c r="B107" s="96" t="s">
        <v>56</v>
      </c>
      <c r="C107" s="164">
        <v>7771.8410000000003</v>
      </c>
      <c r="D107" s="165">
        <v>2021782</v>
      </c>
      <c r="E107" s="99">
        <v>7405.8419999999996</v>
      </c>
      <c r="F107" s="100">
        <v>1686011.5</v>
      </c>
      <c r="G107" s="164">
        <v>7034.3620000000001</v>
      </c>
      <c r="H107" s="100">
        <v>1566283</v>
      </c>
      <c r="I107" s="94">
        <f t="shared" si="43"/>
        <v>8143.3210000000008</v>
      </c>
      <c r="J107" s="166">
        <f t="shared" si="43"/>
        <v>2141510.5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33" t="s">
        <v>57</v>
      </c>
      <c r="B108" s="134"/>
      <c r="C108" s="167">
        <f>SUM(C68:C107)</f>
        <v>137914.49099999998</v>
      </c>
      <c r="D108" s="168">
        <f t="shared" ref="D108:J108" si="45">SUM(D68:D107)</f>
        <v>28618880.300000001</v>
      </c>
      <c r="E108" s="167">
        <f>SUM(E68:E107)</f>
        <v>110438.58700000001</v>
      </c>
      <c r="F108" s="168">
        <f t="shared" si="45"/>
        <v>28869015.449999999</v>
      </c>
      <c r="G108" s="169">
        <f t="shared" si="45"/>
        <v>112462.09299999999</v>
      </c>
      <c r="H108" s="168">
        <f t="shared" si="45"/>
        <v>29459648.350000001</v>
      </c>
      <c r="I108" s="169">
        <f t="shared" si="45"/>
        <v>135890.98500000002</v>
      </c>
      <c r="J108" s="152">
        <f t="shared" si="45"/>
        <v>28028247.400000002</v>
      </c>
      <c r="K108" s="2"/>
      <c r="L108" s="215" t="s">
        <v>57</v>
      </c>
      <c r="M108" s="216"/>
      <c r="N108" s="43">
        <f t="shared" ref="N108:S108" si="46">SUM(N68:N107)</f>
        <v>3360.9</v>
      </c>
      <c r="O108" s="41">
        <f t="shared" si="46"/>
        <v>1208980</v>
      </c>
      <c r="P108" s="44">
        <f t="shared" si="46"/>
        <v>1004.66</v>
      </c>
      <c r="Q108" s="59">
        <f t="shared" si="46"/>
        <v>385810</v>
      </c>
      <c r="R108" s="42">
        <f t="shared" si="46"/>
        <v>2055.2600000000002</v>
      </c>
      <c r="S108" s="59">
        <f t="shared" si="46"/>
        <v>733225</v>
      </c>
      <c r="T108" s="42">
        <f>SUM(T68:T107)</f>
        <v>2310.3000000000002</v>
      </c>
      <c r="U108" s="41">
        <f>SUM(U68:U107)</f>
        <v>861565</v>
      </c>
      <c r="V108" s="2"/>
    </row>
    <row r="109" spans="1:22" ht="18" customHeight="1" thickTop="1" thickBot="1" x14ac:dyDescent="0.2">
      <c r="A109" s="217" t="s">
        <v>58</v>
      </c>
      <c r="B109" s="218"/>
      <c r="C109" s="105">
        <v>129382</v>
      </c>
      <c r="D109" s="104">
        <v>23825840</v>
      </c>
      <c r="E109" s="105">
        <v>106883</v>
      </c>
      <c r="F109" s="103">
        <v>31414594</v>
      </c>
      <c r="G109" s="106">
        <v>104848</v>
      </c>
      <c r="H109" s="107">
        <v>31157012</v>
      </c>
      <c r="I109" s="108">
        <f>C109+E109-G109</f>
        <v>131417</v>
      </c>
      <c r="J109" s="156">
        <f>D109+F109-H109</f>
        <v>24083422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9">
        <f>+C108/C109*100</f>
        <v>106.59480530522019</v>
      </c>
      <c r="D110" s="110">
        <f t="shared" ref="D110:J110" si="47">+D108/D109*100</f>
        <v>120.11698349355153</v>
      </c>
      <c r="E110" s="109">
        <f t="shared" si="47"/>
        <v>103.32661601938568</v>
      </c>
      <c r="F110" s="110">
        <f t="shared" si="47"/>
        <v>91.89682811116387</v>
      </c>
      <c r="G110" s="111">
        <f t="shared" si="47"/>
        <v>107.26202979551348</v>
      </c>
      <c r="H110" s="110">
        <f t="shared" si="47"/>
        <v>94.552225836033315</v>
      </c>
      <c r="I110" s="112">
        <f t="shared" si="47"/>
        <v>103.4044187586081</v>
      </c>
      <c r="J110" s="113">
        <f t="shared" si="47"/>
        <v>116.37983754966383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4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4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4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14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4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14"/>
      <c r="D118" s="114"/>
      <c r="E118" s="114"/>
      <c r="F118" s="114"/>
      <c r="G118" s="114"/>
      <c r="H118" s="114"/>
      <c r="I118" s="114"/>
      <c r="J118" s="114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4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14"/>
      <c r="B120" s="114"/>
      <c r="C120" s="114"/>
      <c r="D120" s="185" t="s">
        <v>2</v>
      </c>
      <c r="E120" s="185"/>
      <c r="F120" s="185"/>
      <c r="G120" s="185"/>
      <c r="H120" s="114"/>
      <c r="I120" s="114"/>
      <c r="J120" s="114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　４年　11月分</v>
      </c>
      <c r="B121" s="221"/>
      <c r="C121" s="114"/>
      <c r="D121" s="114"/>
      <c r="E121" s="114"/>
      <c r="F121" s="114"/>
      <c r="G121" s="114"/>
      <c r="H121" s="207" t="s">
        <v>3</v>
      </c>
      <c r="I121" s="207"/>
      <c r="J121" s="207"/>
      <c r="L121" s="190" t="str">
        <f>A4</f>
        <v>令和　４年　11月分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14"/>
      <c r="B122" s="135" t="s">
        <v>85</v>
      </c>
      <c r="C122" s="114"/>
      <c r="D122" s="114"/>
      <c r="E122" s="114"/>
      <c r="F122" s="114"/>
      <c r="G122" s="114"/>
      <c r="H122" s="114"/>
      <c r="I122" s="114"/>
      <c r="J122" s="114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14"/>
      <c r="J123" s="114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8"/>
      <c r="B124" s="119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20"/>
      <c r="B125" s="136"/>
      <c r="C125" s="122" t="s">
        <v>12</v>
      </c>
      <c r="D125" s="85" t="s">
        <v>13</v>
      </c>
      <c r="E125" s="122" t="s">
        <v>12</v>
      </c>
      <c r="F125" s="123" t="s">
        <v>13</v>
      </c>
      <c r="G125" s="124" t="s">
        <v>12</v>
      </c>
      <c r="H125" s="85" t="s">
        <v>13</v>
      </c>
      <c r="I125" s="137" t="s">
        <v>12</v>
      </c>
      <c r="J125" s="138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25" t="s">
        <v>14</v>
      </c>
      <c r="B126" s="126"/>
      <c r="C126" s="127" t="s">
        <v>15</v>
      </c>
      <c r="D126" s="128" t="s">
        <v>16</v>
      </c>
      <c r="E126" s="127" t="s">
        <v>15</v>
      </c>
      <c r="F126" s="129" t="s">
        <v>16</v>
      </c>
      <c r="G126" s="130" t="s">
        <v>15</v>
      </c>
      <c r="H126" s="128" t="s">
        <v>16</v>
      </c>
      <c r="I126" s="131" t="s">
        <v>15</v>
      </c>
      <c r="J126" s="132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9">
        <v>0</v>
      </c>
      <c r="D127" s="140">
        <v>0</v>
      </c>
      <c r="E127" s="88">
        <v>0</v>
      </c>
      <c r="F127" s="89">
        <v>0</v>
      </c>
      <c r="G127" s="141">
        <v>0</v>
      </c>
      <c r="H127" s="142">
        <v>0</v>
      </c>
      <c r="I127" s="143">
        <f>+C127+E127-G127</f>
        <v>0</v>
      </c>
      <c r="J127" s="142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41">
        <v>522</v>
      </c>
      <c r="D128" s="144">
        <v>34700</v>
      </c>
      <c r="E128" s="88">
        <v>741</v>
      </c>
      <c r="F128" s="89">
        <v>49387</v>
      </c>
      <c r="G128" s="141">
        <v>887</v>
      </c>
      <c r="H128" s="144">
        <v>58978</v>
      </c>
      <c r="I128" s="141">
        <f t="shared" ref="I128:J166" si="48">+C128+E128-G128</f>
        <v>376</v>
      </c>
      <c r="J128" s="144">
        <f t="shared" si="48"/>
        <v>25109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41">
        <v>0</v>
      </c>
      <c r="D129" s="144">
        <v>0</v>
      </c>
      <c r="E129" s="88">
        <v>0</v>
      </c>
      <c r="F129" s="89">
        <v>0</v>
      </c>
      <c r="G129" s="141">
        <v>0</v>
      </c>
      <c r="H129" s="144">
        <v>0</v>
      </c>
      <c r="I129" s="141">
        <f t="shared" si="48"/>
        <v>0</v>
      </c>
      <c r="J129" s="144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41">
        <v>0</v>
      </c>
      <c r="D130" s="144">
        <v>0</v>
      </c>
      <c r="E130" s="88">
        <v>0</v>
      </c>
      <c r="F130" s="89">
        <v>0</v>
      </c>
      <c r="G130" s="141">
        <v>0</v>
      </c>
      <c r="H130" s="144">
        <v>0</v>
      </c>
      <c r="I130" s="141">
        <f t="shared" si="48"/>
        <v>0</v>
      </c>
      <c r="J130" s="144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41">
        <v>0</v>
      </c>
      <c r="D131" s="144">
        <v>0</v>
      </c>
      <c r="E131" s="88">
        <v>0</v>
      </c>
      <c r="F131" s="89">
        <v>0</v>
      </c>
      <c r="G131" s="141">
        <v>0</v>
      </c>
      <c r="H131" s="144">
        <v>0</v>
      </c>
      <c r="I131" s="141">
        <f t="shared" si="48"/>
        <v>0</v>
      </c>
      <c r="J131" s="144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41">
        <v>0</v>
      </c>
      <c r="D132" s="144">
        <v>0</v>
      </c>
      <c r="E132" s="88">
        <v>0</v>
      </c>
      <c r="F132" s="89">
        <v>0</v>
      </c>
      <c r="G132" s="141">
        <v>0</v>
      </c>
      <c r="H132" s="144">
        <v>0</v>
      </c>
      <c r="I132" s="141">
        <f t="shared" si="48"/>
        <v>0</v>
      </c>
      <c r="J132" s="144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41">
        <v>0</v>
      </c>
      <c r="D133" s="144">
        <v>0</v>
      </c>
      <c r="E133" s="88">
        <v>0</v>
      </c>
      <c r="F133" s="89">
        <v>0</v>
      </c>
      <c r="G133" s="141">
        <v>0</v>
      </c>
      <c r="H133" s="144">
        <v>0</v>
      </c>
      <c r="I133" s="141">
        <f t="shared" si="48"/>
        <v>0</v>
      </c>
      <c r="J133" s="144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41">
        <v>0</v>
      </c>
      <c r="D134" s="144">
        <v>0</v>
      </c>
      <c r="E134" s="88">
        <v>0</v>
      </c>
      <c r="F134" s="89">
        <v>0</v>
      </c>
      <c r="G134" s="141">
        <v>0</v>
      </c>
      <c r="H134" s="144">
        <v>0</v>
      </c>
      <c r="I134" s="141">
        <f t="shared" si="48"/>
        <v>0</v>
      </c>
      <c r="J134" s="144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41">
        <v>0</v>
      </c>
      <c r="D135" s="144">
        <v>0</v>
      </c>
      <c r="E135" s="88">
        <v>0</v>
      </c>
      <c r="F135" s="89">
        <v>0</v>
      </c>
      <c r="G135" s="141">
        <v>0</v>
      </c>
      <c r="H135" s="144">
        <v>0</v>
      </c>
      <c r="I135" s="141">
        <f t="shared" si="48"/>
        <v>0</v>
      </c>
      <c r="J135" s="144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41">
        <v>0</v>
      </c>
      <c r="D136" s="144">
        <v>0</v>
      </c>
      <c r="E136" s="88">
        <v>0</v>
      </c>
      <c r="F136" s="89">
        <v>0</v>
      </c>
      <c r="G136" s="141">
        <v>0</v>
      </c>
      <c r="H136" s="144">
        <v>0</v>
      </c>
      <c r="I136" s="141">
        <f t="shared" si="48"/>
        <v>0</v>
      </c>
      <c r="J136" s="144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41">
        <v>0</v>
      </c>
      <c r="D137" s="144">
        <v>0</v>
      </c>
      <c r="E137" s="88">
        <v>0</v>
      </c>
      <c r="F137" s="89">
        <v>0</v>
      </c>
      <c r="G137" s="141">
        <v>0</v>
      </c>
      <c r="H137" s="144">
        <v>0</v>
      </c>
      <c r="I137" s="141">
        <f t="shared" si="48"/>
        <v>0</v>
      </c>
      <c r="J137" s="144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41">
        <v>0</v>
      </c>
      <c r="D138" s="144">
        <v>0</v>
      </c>
      <c r="E138" s="88">
        <v>0</v>
      </c>
      <c r="F138" s="89">
        <v>0</v>
      </c>
      <c r="G138" s="141">
        <v>0</v>
      </c>
      <c r="H138" s="144">
        <v>0</v>
      </c>
      <c r="I138" s="141">
        <f t="shared" si="48"/>
        <v>0</v>
      </c>
      <c r="J138" s="144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41">
        <v>0</v>
      </c>
      <c r="D139" s="144">
        <v>0</v>
      </c>
      <c r="E139" s="88">
        <v>0</v>
      </c>
      <c r="F139" s="89">
        <v>0</v>
      </c>
      <c r="G139" s="141">
        <v>0</v>
      </c>
      <c r="H139" s="144">
        <v>0</v>
      </c>
      <c r="I139" s="141">
        <f t="shared" si="48"/>
        <v>0</v>
      </c>
      <c r="J139" s="144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41">
        <v>0</v>
      </c>
      <c r="D140" s="144">
        <v>0</v>
      </c>
      <c r="E140" s="88">
        <v>0</v>
      </c>
      <c r="F140" s="89">
        <v>0</v>
      </c>
      <c r="G140" s="141">
        <v>0</v>
      </c>
      <c r="H140" s="144">
        <v>0</v>
      </c>
      <c r="I140" s="141">
        <f t="shared" si="48"/>
        <v>0</v>
      </c>
      <c r="J140" s="144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41">
        <v>0</v>
      </c>
      <c r="D141" s="144">
        <v>0</v>
      </c>
      <c r="E141" s="88">
        <v>0</v>
      </c>
      <c r="F141" s="89">
        <v>0</v>
      </c>
      <c r="G141" s="141">
        <v>0</v>
      </c>
      <c r="H141" s="144">
        <v>0</v>
      </c>
      <c r="I141" s="141">
        <f t="shared" si="48"/>
        <v>0</v>
      </c>
      <c r="J141" s="144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0</v>
      </c>
      <c r="Q141" s="34">
        <v>0</v>
      </c>
      <c r="R141" s="65">
        <v>0</v>
      </c>
      <c r="S141" s="67">
        <v>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41">
        <v>0</v>
      </c>
      <c r="D142" s="144">
        <v>0</v>
      </c>
      <c r="E142" s="88">
        <v>0</v>
      </c>
      <c r="F142" s="89">
        <v>0</v>
      </c>
      <c r="G142" s="141">
        <v>0</v>
      </c>
      <c r="H142" s="144">
        <v>0</v>
      </c>
      <c r="I142" s="141">
        <f t="shared" si="48"/>
        <v>0</v>
      </c>
      <c r="J142" s="144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41">
        <v>0</v>
      </c>
      <c r="D143" s="144">
        <v>0</v>
      </c>
      <c r="E143" s="88">
        <v>0</v>
      </c>
      <c r="F143" s="89">
        <v>0</v>
      </c>
      <c r="G143" s="141">
        <v>0</v>
      </c>
      <c r="H143" s="144">
        <v>0</v>
      </c>
      <c r="I143" s="141">
        <f t="shared" si="48"/>
        <v>0</v>
      </c>
      <c r="J143" s="144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41">
        <v>0</v>
      </c>
      <c r="D144" s="144">
        <v>0</v>
      </c>
      <c r="E144" s="88">
        <v>0</v>
      </c>
      <c r="F144" s="89">
        <v>0</v>
      </c>
      <c r="G144" s="141">
        <v>0</v>
      </c>
      <c r="H144" s="144">
        <v>0</v>
      </c>
      <c r="I144" s="141">
        <f t="shared" si="48"/>
        <v>0</v>
      </c>
      <c r="J144" s="144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41">
        <v>0</v>
      </c>
      <c r="D145" s="144">
        <v>0</v>
      </c>
      <c r="E145" s="88">
        <v>0</v>
      </c>
      <c r="F145" s="89">
        <v>0</v>
      </c>
      <c r="G145" s="141">
        <v>0</v>
      </c>
      <c r="H145" s="144">
        <v>0</v>
      </c>
      <c r="I145" s="141">
        <f t="shared" si="48"/>
        <v>0</v>
      </c>
      <c r="J145" s="144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41">
        <v>0</v>
      </c>
      <c r="D146" s="144">
        <v>0</v>
      </c>
      <c r="E146" s="88">
        <v>0</v>
      </c>
      <c r="F146" s="89">
        <v>0</v>
      </c>
      <c r="G146" s="141">
        <v>0</v>
      </c>
      <c r="H146" s="144">
        <v>0</v>
      </c>
      <c r="I146" s="141">
        <f t="shared" si="48"/>
        <v>0</v>
      </c>
      <c r="J146" s="144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41">
        <v>0</v>
      </c>
      <c r="D147" s="144">
        <v>0</v>
      </c>
      <c r="E147" s="88">
        <v>0</v>
      </c>
      <c r="F147" s="89">
        <v>0</v>
      </c>
      <c r="G147" s="141">
        <v>0</v>
      </c>
      <c r="H147" s="144">
        <v>0</v>
      </c>
      <c r="I147" s="141">
        <f t="shared" si="48"/>
        <v>0</v>
      </c>
      <c r="J147" s="144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41">
        <v>0</v>
      </c>
      <c r="D148" s="144">
        <v>0</v>
      </c>
      <c r="E148" s="88">
        <v>0</v>
      </c>
      <c r="F148" s="89">
        <v>0</v>
      </c>
      <c r="G148" s="141">
        <v>0</v>
      </c>
      <c r="H148" s="144">
        <v>0</v>
      </c>
      <c r="I148" s="141">
        <f t="shared" si="48"/>
        <v>0</v>
      </c>
      <c r="J148" s="144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41">
        <v>0</v>
      </c>
      <c r="D149" s="144">
        <v>0</v>
      </c>
      <c r="E149" s="88">
        <v>0</v>
      </c>
      <c r="F149" s="89">
        <v>0</v>
      </c>
      <c r="G149" s="141">
        <v>0</v>
      </c>
      <c r="H149" s="144">
        <v>0</v>
      </c>
      <c r="I149" s="141">
        <f t="shared" si="48"/>
        <v>0</v>
      </c>
      <c r="J149" s="144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41">
        <v>0</v>
      </c>
      <c r="D150" s="144">
        <v>0</v>
      </c>
      <c r="E150" s="88">
        <v>0</v>
      </c>
      <c r="F150" s="89">
        <v>0</v>
      </c>
      <c r="G150" s="141">
        <v>0</v>
      </c>
      <c r="H150" s="144">
        <v>0</v>
      </c>
      <c r="I150" s="141">
        <f t="shared" si="48"/>
        <v>0</v>
      </c>
      <c r="J150" s="144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41">
        <v>0</v>
      </c>
      <c r="D151" s="144">
        <v>0</v>
      </c>
      <c r="E151" s="88">
        <v>0</v>
      </c>
      <c r="F151" s="89">
        <v>0</v>
      </c>
      <c r="G151" s="141">
        <v>0</v>
      </c>
      <c r="H151" s="144">
        <v>0</v>
      </c>
      <c r="I151" s="141">
        <f t="shared" si="48"/>
        <v>0</v>
      </c>
      <c r="J151" s="144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41">
        <v>0</v>
      </c>
      <c r="D152" s="144">
        <v>0</v>
      </c>
      <c r="E152" s="88">
        <v>0</v>
      </c>
      <c r="F152" s="89">
        <v>0</v>
      </c>
      <c r="G152" s="141">
        <v>0</v>
      </c>
      <c r="H152" s="144">
        <v>0</v>
      </c>
      <c r="I152" s="141">
        <f t="shared" si="48"/>
        <v>0</v>
      </c>
      <c r="J152" s="144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41">
        <v>0</v>
      </c>
      <c r="D153" s="144">
        <v>0</v>
      </c>
      <c r="E153" s="88">
        <v>0</v>
      </c>
      <c r="F153" s="89">
        <v>0</v>
      </c>
      <c r="G153" s="141">
        <v>0</v>
      </c>
      <c r="H153" s="144">
        <v>0</v>
      </c>
      <c r="I153" s="141">
        <f t="shared" si="48"/>
        <v>0</v>
      </c>
      <c r="J153" s="144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41">
        <v>0</v>
      </c>
      <c r="D154" s="144">
        <v>0</v>
      </c>
      <c r="E154" s="88">
        <v>0</v>
      </c>
      <c r="F154" s="89">
        <v>0</v>
      </c>
      <c r="G154" s="141">
        <v>0</v>
      </c>
      <c r="H154" s="144">
        <v>0</v>
      </c>
      <c r="I154" s="141">
        <f t="shared" si="48"/>
        <v>0</v>
      </c>
      <c r="J154" s="144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41">
        <v>0</v>
      </c>
      <c r="D155" s="144">
        <v>0</v>
      </c>
      <c r="E155" s="88">
        <v>0</v>
      </c>
      <c r="F155" s="89">
        <v>0</v>
      </c>
      <c r="G155" s="141">
        <v>0</v>
      </c>
      <c r="H155" s="144">
        <v>0</v>
      </c>
      <c r="I155" s="141">
        <f t="shared" si="48"/>
        <v>0</v>
      </c>
      <c r="J155" s="144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41">
        <v>0</v>
      </c>
      <c r="D156" s="144">
        <v>0</v>
      </c>
      <c r="E156" s="88">
        <v>0</v>
      </c>
      <c r="F156" s="89">
        <v>0</v>
      </c>
      <c r="G156" s="141">
        <v>0</v>
      </c>
      <c r="H156" s="144">
        <v>0</v>
      </c>
      <c r="I156" s="141">
        <f t="shared" si="48"/>
        <v>0</v>
      </c>
      <c r="J156" s="144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41">
        <v>0</v>
      </c>
      <c r="D157" s="144">
        <v>0</v>
      </c>
      <c r="E157" s="88">
        <v>0</v>
      </c>
      <c r="F157" s="89">
        <v>0</v>
      </c>
      <c r="G157" s="141">
        <v>0</v>
      </c>
      <c r="H157" s="144">
        <v>0</v>
      </c>
      <c r="I157" s="141">
        <f t="shared" si="48"/>
        <v>0</v>
      </c>
      <c r="J157" s="144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41">
        <v>0</v>
      </c>
      <c r="D158" s="144">
        <v>0</v>
      </c>
      <c r="E158" s="88">
        <v>0</v>
      </c>
      <c r="F158" s="89">
        <v>0</v>
      </c>
      <c r="G158" s="141">
        <v>0</v>
      </c>
      <c r="H158" s="144">
        <v>0</v>
      </c>
      <c r="I158" s="141">
        <f t="shared" si="48"/>
        <v>0</v>
      </c>
      <c r="J158" s="144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41">
        <v>0</v>
      </c>
      <c r="D159" s="144">
        <v>0</v>
      </c>
      <c r="E159" s="88">
        <v>0</v>
      </c>
      <c r="F159" s="89">
        <v>0</v>
      </c>
      <c r="G159" s="141">
        <v>0</v>
      </c>
      <c r="H159" s="144">
        <v>0</v>
      </c>
      <c r="I159" s="141">
        <f t="shared" si="48"/>
        <v>0</v>
      </c>
      <c r="J159" s="144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41">
        <v>0</v>
      </c>
      <c r="D160" s="144">
        <v>0</v>
      </c>
      <c r="E160" s="88">
        <v>0</v>
      </c>
      <c r="F160" s="89">
        <v>0</v>
      </c>
      <c r="G160" s="141">
        <v>0</v>
      </c>
      <c r="H160" s="144">
        <v>0</v>
      </c>
      <c r="I160" s="141">
        <f t="shared" si="48"/>
        <v>0</v>
      </c>
      <c r="J160" s="144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41">
        <v>0</v>
      </c>
      <c r="D161" s="144">
        <v>0</v>
      </c>
      <c r="E161" s="88">
        <v>0</v>
      </c>
      <c r="F161" s="89">
        <v>0</v>
      </c>
      <c r="G161" s="141">
        <v>0</v>
      </c>
      <c r="H161" s="144">
        <v>0</v>
      </c>
      <c r="I161" s="141">
        <f t="shared" si="48"/>
        <v>0</v>
      </c>
      <c r="J161" s="144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41">
        <v>0</v>
      </c>
      <c r="D162" s="144">
        <v>0</v>
      </c>
      <c r="E162" s="88">
        <v>0</v>
      </c>
      <c r="F162" s="89">
        <v>0</v>
      </c>
      <c r="G162" s="141">
        <v>0</v>
      </c>
      <c r="H162" s="144">
        <v>0</v>
      </c>
      <c r="I162" s="141">
        <f t="shared" si="48"/>
        <v>0</v>
      </c>
      <c r="J162" s="144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41">
        <v>0</v>
      </c>
      <c r="D163" s="144">
        <v>0</v>
      </c>
      <c r="E163" s="88">
        <v>0</v>
      </c>
      <c r="F163" s="89">
        <v>0</v>
      </c>
      <c r="G163" s="141">
        <v>0</v>
      </c>
      <c r="H163" s="144">
        <v>0</v>
      </c>
      <c r="I163" s="141">
        <f t="shared" si="48"/>
        <v>0</v>
      </c>
      <c r="J163" s="144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41">
        <v>0</v>
      </c>
      <c r="D164" s="144">
        <v>0</v>
      </c>
      <c r="E164" s="88">
        <v>0</v>
      </c>
      <c r="F164" s="89">
        <v>0</v>
      </c>
      <c r="G164" s="141">
        <v>0</v>
      </c>
      <c r="H164" s="144">
        <v>0</v>
      </c>
      <c r="I164" s="141">
        <f t="shared" si="48"/>
        <v>0</v>
      </c>
      <c r="J164" s="144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41">
        <v>0</v>
      </c>
      <c r="D165" s="144">
        <v>0</v>
      </c>
      <c r="E165" s="88">
        <v>0</v>
      </c>
      <c r="F165" s="89">
        <v>0</v>
      </c>
      <c r="G165" s="141">
        <v>0</v>
      </c>
      <c r="H165" s="144">
        <v>0</v>
      </c>
      <c r="I165" s="141">
        <f t="shared" si="48"/>
        <v>0</v>
      </c>
      <c r="J165" s="144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45">
        <v>0</v>
      </c>
      <c r="D166" s="146">
        <v>0</v>
      </c>
      <c r="E166" s="99">
        <v>0</v>
      </c>
      <c r="F166" s="100">
        <v>0</v>
      </c>
      <c r="G166" s="147">
        <v>0</v>
      </c>
      <c r="H166" s="148">
        <v>0</v>
      </c>
      <c r="I166" s="145">
        <f t="shared" si="48"/>
        <v>0</v>
      </c>
      <c r="J166" s="146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9" t="s">
        <v>57</v>
      </c>
      <c r="B167" s="150"/>
      <c r="C167" s="151">
        <f t="shared" ref="C167:J167" si="50">SUM(C127:C166)</f>
        <v>522</v>
      </c>
      <c r="D167" s="152">
        <f t="shared" si="50"/>
        <v>34700</v>
      </c>
      <c r="E167" s="151">
        <f t="shared" si="50"/>
        <v>741</v>
      </c>
      <c r="F167" s="152">
        <f t="shared" si="50"/>
        <v>49387</v>
      </c>
      <c r="G167" s="151">
        <f t="shared" si="50"/>
        <v>887</v>
      </c>
      <c r="H167" s="152">
        <f t="shared" si="50"/>
        <v>58978</v>
      </c>
      <c r="I167" s="151">
        <f t="shared" si="50"/>
        <v>376</v>
      </c>
      <c r="J167" s="152">
        <f t="shared" si="50"/>
        <v>25109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0</v>
      </c>
      <c r="Q167" s="75">
        <f t="shared" si="51"/>
        <v>0</v>
      </c>
      <c r="R167" s="74">
        <f t="shared" si="51"/>
        <v>0</v>
      </c>
      <c r="S167" s="75">
        <f t="shared" si="51"/>
        <v>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2022-12-23T08:06:31Z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