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45FD50F4-CC63-484A-AF70-B5D0887BEEFD}" xr6:coauthVersionLast="47" xr6:coauthVersionMax="47" xr10:uidLastSave="{00000000-0000-0000-0000-000000000000}"/>
  <bookViews>
    <workbookView xWindow="13440" yWindow="15" windowWidth="15360" windowHeight="15450" xr2:uid="{D362BDA3-9BC2-42F0-A1AB-D639403CD949}"/>
  </bookViews>
  <sheets>
    <sheet name="福岡県現況令４年９月末" sheetId="2" r:id="rId1"/>
    <sheet name="Sheet1" sheetId="1" r:id="rId2"/>
  </sheets>
  <definedNames>
    <definedName name="_xlnm.Print_Area" localSheetId="0">福岡県現況令４年９月末!$A$1:$R$39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O22" i="2"/>
  <c r="N22" i="2"/>
  <c r="M22" i="2"/>
  <c r="N21" i="2"/>
  <c r="M21" i="2"/>
  <c r="O21" i="2" s="1"/>
  <c r="N15" i="2"/>
  <c r="M15" i="2"/>
  <c r="O15" i="2" s="1"/>
  <c r="N14" i="2"/>
  <c r="M14" i="2"/>
  <c r="O14" i="2" s="1"/>
  <c r="O9" i="2"/>
  <c r="M9" i="2"/>
  <c r="J9" i="2"/>
  <c r="H9" i="2"/>
  <c r="F9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4EFF6508-599F-419A-87E3-BD05854D81C9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4546C22E-70A3-4D06-886A-BA755BA41821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<sst xmlns="http://schemas.openxmlformats.org/spreadsheetml/2006/main" count="112" uniqueCount="67">
  <si>
    <t>福岡県内統計【令和4年9月末】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</si>
  <si>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令和４年１２月２３日現在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</si>
  <si>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福 岡 県 倉 庫 協 会</t>
  </si>
  <si>
    <t>　　</t>
  </si>
  <si>
    <t>　○令和4年9月末現在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</si>
  <si>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</si>
  <si>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</si>
  <si>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</si>
  <si>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</si>
  <si>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</si>
  <si>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</si>
  <si>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</si>
  <si>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</si>
  <si>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</si>
  <si>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</si>
  <si>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　</t>
    </r>
    <phoneticPr fontId="4"/>
  </si>
  <si>
    <t>令和4年9月　　　</t>
    <rPh sb="0" eb="2">
      <t>レイワ</t>
    </rPh>
    <phoneticPr fontId="4"/>
  </si>
  <si>
    <t>令和3年9月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</si>
  <si>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</si>
  <si>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</si>
  <si>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3年9月</t>
    <rPh sb="1" eb="2">
      <t>ネン</t>
    </rPh>
    <rPh sb="3" eb="4">
      <t>ガツ</t>
    </rPh>
    <phoneticPr fontId="4"/>
  </si>
  <si>
    <t>R3/4～R3/9月</t>
    <phoneticPr fontId="4"/>
  </si>
  <si>
    <r>
      <t>4年4月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</si>
  <si>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4年5月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</si>
  <si>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4年6月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</si>
  <si>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4年7月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</si>
  <si>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4年8月</t>
    <rPh sb="1" eb="2">
      <t>ネン</t>
    </rPh>
    <rPh sb="3" eb="4">
      <t>ガツ</t>
    </rPh>
    <phoneticPr fontId="4"/>
  </si>
  <si>
    <t>4年9月</t>
    <rPh sb="1" eb="2">
      <t>ネン</t>
    </rPh>
    <rPh sb="3" eb="4">
      <t>ガツ</t>
    </rPh>
    <phoneticPr fontId="4"/>
  </si>
  <si>
    <t>R4/4～R4/9月</t>
    <rPh sb="9" eb="10">
      <t>ガツ</t>
    </rPh>
    <phoneticPr fontId="8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</si>
  <si>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</si>
  <si>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</si>
  <si>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</si>
  <si>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</si>
  <si>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</si>
  <si>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</si>
  <si>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</si>
  <si>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</si>
  <si>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</si>
  <si>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</si>
  <si>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</si>
  <si>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</si>
  <si>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R3/4～R3/9月</t>
  </si>
  <si>
    <t>　　　　　備　考 %</t>
    <phoneticPr fontId="4"/>
  </si>
  <si>
    <t>　　　　Ｂ</t>
    <phoneticPr fontId="4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</si>
  <si>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     </t>
    </r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</si>
  <si>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</si>
  <si>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</si>
  <si>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</si>
  <si>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</si>
  <si>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</si>
  <si>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</si>
  <si>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</si>
  <si>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</si>
  <si>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</si>
  <si>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</si>
  <si>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</si>
  <si>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</si>
  <si>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</si>
  <si>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</si>
  <si>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</si>
  <si>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</si>
  <si>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</si>
  <si>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9">
      <t>カガクコウギョウヒン</t>
    </rPh>
    <phoneticPr fontId="4"/>
  </si>
  <si>
    <t>紙・パルプ</t>
    <rPh sb="0" eb="1">
      <t>カミ</t>
    </rPh>
    <phoneticPr fontId="4"/>
  </si>
  <si>
    <t>電気機械</t>
    <rPh sb="0" eb="2">
      <t>デンキ</t>
    </rPh>
    <rPh sb="2" eb="4">
      <t>キカイ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</si>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</sst>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8" xfId="1" applyBorder="1"/>
    <xf numFmtId="0" fontId="1" fillId="0" borderId="9" xfId="1" applyBorder="1"/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176" fontId="0" fillId="0" borderId="10" xfId="1" applyNumberFormat="1" applyFont="1" applyBorder="1" applyAlignment="1">
      <alignment horizontal="right"/>
    </xf>
    <xf numFmtId="177" fontId="1" fillId="0" borderId="10" xfId="1" applyNumberFormat="1" applyBorder="1"/>
    <xf numFmtId="176" fontId="1" fillId="0" borderId="10" xfId="1" applyNumberFormat="1" applyBorder="1"/>
    <xf numFmtId="177" fontId="0" fillId="0" borderId="10" xfId="1" applyNumberFormat="1" applyFont="1" applyBorder="1"/>
    <xf numFmtId="176" fontId="1" fillId="0" borderId="4" xfId="1" applyNumberFormat="1" applyBorder="1"/>
    <xf numFmtId="176" fontId="1" fillId="0" borderId="5" xfId="1" applyNumberFormat="1" applyBorder="1"/>
    <xf numFmtId="0" fontId="0" fillId="0" borderId="10" xfId="1" applyFont="1" applyBorder="1"/>
    <xf numFmtId="0" fontId="1" fillId="0" borderId="4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0" xfId="2"/>
    <xf numFmtId="178" fontId="1" fillId="0" borderId="10" xfId="1" applyNumberFormat="1" applyBorder="1"/>
    <xf numFmtId="178" fontId="1" fillId="0" borderId="10" xfId="1" applyNumberFormat="1" applyBorder="1"/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49" fontId="0" fillId="0" borderId="7" xfId="1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0" fontId="1" fillId="0" borderId="10" xfId="1" applyBorder="1"/>
    <xf numFmtId="0" fontId="1" fillId="0" borderId="12" xfId="1" applyBorder="1"/>
    <xf numFmtId="0" fontId="1" fillId="0" borderId="11" xfId="1" applyBorder="1"/>
    <xf numFmtId="0" fontId="1" fillId="0" borderId="8" xfId="1" applyBorder="1"/>
    <xf numFmtId="179" fontId="0" fillId="0" borderId="10" xfId="1" applyNumberFormat="1" applyFont="1" applyBorder="1"/>
    <xf numFmtId="3" fontId="1" fillId="0" borderId="10" xfId="1" applyNumberFormat="1" applyBorder="1"/>
    <xf numFmtId="179" fontId="1" fillId="0" borderId="10" xfId="1" applyNumberFormat="1" applyBorder="1"/>
    <xf numFmtId="179" fontId="1" fillId="0" borderId="4" xfId="1" applyNumberFormat="1" applyBorder="1"/>
    <xf numFmtId="179" fontId="1" fillId="0" borderId="5" xfId="1" applyNumberFormat="1" applyBorder="1"/>
    <xf numFmtId="179" fontId="1" fillId="0" borderId="13" xfId="1" applyNumberFormat="1" applyBorder="1"/>
    <xf numFmtId="179" fontId="1" fillId="0" borderId="10" xfId="1" applyNumberFormat="1" applyBorder="1" applyAlignment="1">
      <alignment shrinkToFit="1"/>
    </xf>
    <xf numFmtId="179" fontId="1" fillId="0" borderId="10" xfId="1" applyNumberFormat="1" applyBorder="1" applyAlignment="1">
      <alignment shrinkToFit="1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1" fillId="0" borderId="11" xfId="1" applyBorder="1" applyAlignment="1">
      <alignment horizontal="center"/>
    </xf>
    <xf numFmtId="179" fontId="1" fillId="0" borderId="10" xfId="1" applyNumberFormat="1" applyBorder="1"/>
    <xf numFmtId="178" fontId="1" fillId="0" borderId="0" xfId="1" applyNumberFormat="1"/>
    <xf numFmtId="0" fontId="1" fillId="0" borderId="0" xfId="1"/>
    <xf numFmtId="179" fontId="1" fillId="0" borderId="0" xfId="1" applyNumberFormat="1"/>
    <xf numFmtId="0" fontId="1" fillId="0" borderId="7" xfId="1" applyBorder="1"/>
    <xf numFmtId="0" fontId="0" fillId="0" borderId="7" xfId="1" applyFont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0" fillId="0" borderId="16" xfId="1" applyFont="1" applyBorder="1" applyAlignment="1">
      <alignment horizontal="center"/>
    </xf>
    <xf numFmtId="0" fontId="1" fillId="0" borderId="17" xfId="1" applyBorder="1"/>
    <xf numFmtId="0" fontId="0" fillId="0" borderId="4" xfId="1" applyFont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176" fontId="1" fillId="0" borderId="4" xfId="1" applyNumberFormat="1" applyBorder="1"/>
    <xf numFmtId="176" fontId="1" fillId="0" borderId="5" xfId="1" applyNumberFormat="1" applyBorder="1"/>
    <xf numFmtId="0" fontId="1" fillId="0" borderId="18" xfId="1" applyBorder="1" applyAlignment="1">
      <alignment vertical="center"/>
    </xf>
    <xf numFmtId="176" fontId="0" fillId="0" borderId="5" xfId="1" applyNumberFormat="1" applyFont="1" applyBorder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76" fontId="1" fillId="0" borderId="5" xfId="1" applyNumberFormat="1" applyBorder="1" applyAlignment="1">
      <alignment shrinkToFit="1"/>
    </xf>
    <xf numFmtId="176" fontId="1" fillId="0" borderId="19" xfId="1" applyNumberFormat="1" applyBorder="1" applyAlignment="1">
      <alignment shrinkToFit="1"/>
    </xf>
    <xf numFmtId="0" fontId="6" fillId="0" borderId="20" xfId="1" applyFont="1" applyBorder="1" applyAlignment="1">
      <alignment horizontal="center"/>
    </xf>
    <xf numFmtId="176" fontId="1" fillId="0" borderId="10" xfId="1" applyNumberFormat="1" applyBorder="1" applyAlignment="1">
      <alignment shrinkToFit="1"/>
    </xf>
    <xf numFmtId="178" fontId="1" fillId="0" borderId="5" xfId="1" applyNumberFormat="1" applyBorder="1"/>
    <xf numFmtId="178" fontId="1" fillId="0" borderId="12" xfId="1" applyNumberFormat="1" applyBorder="1"/>
    <xf numFmtId="0" fontId="0" fillId="0" borderId="0" xfId="1" applyFont="1" applyAlignment="1">
      <alignment horizontal="left"/>
    </xf>
    <xf numFmtId="0" fontId="1" fillId="0" borderId="0" xfId="1" applyAlignment="1">
      <alignment horizontal="left"/>
    </xf>
    <xf numFmtId="176" fontId="1" fillId="0" borderId="0" xfId="1" applyNumberFormat="1"/>
    <xf numFmtId="0" fontId="9" fillId="0" borderId="0" xfId="1" applyFont="1" applyAlignment="1">
      <alignment horizontal="left"/>
    </xf>
    <xf numFmtId="0" fontId="5" fillId="0" borderId="0" xfId="1" applyFont="1"/>
  </cellXfs>
  <cellStyles count="3">
    <cellStyle name="標準" xfId="0" builtinId="0"/>
    <cellStyle name="標準 2" xfId="2" xr:uid="{9619E988-736C-4FCD-9A4D-342E22AA0E2F}"/>
    <cellStyle name="標準_福岡県倉倉庫現況四半期14年３月～" xfId="1" xr:uid="{5391D532-BCAA-414D-946C-56AEAA3622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751D-5B73-49F4-9F8E-24B3AFF89A74}">
  <dimension ref="A1:Z41"/>
  <sheetViews>
    <sheetView tabSelected="1" topLeftCell="D1" zoomScale="90" zoomScaleNormal="90" zoomScaleSheetLayoutView="100" workbookViewId="0">
      <selection activeCell="D2" sqref="D2"/>
    </sheetView>
  </sheetViews>
  <sheetFormatPr defaultColWidth="9" defaultRowHeight="13.5" x14ac:dyDescent="0.15"/>
  <cols>
    <col min="1" max="1" width="3.125" style="3" customWidth="1"/>
    <col min="2" max="2" width="5.5" style="3" customWidth="1"/>
    <col min="3" max="3" width="9.375" style="3" customWidth="1"/>
    <col min="4" max="4" width="10.25" style="3" customWidth="1"/>
    <col min="5" max="9" width="10.125" style="3" customWidth="1"/>
    <col min="10" max="10" width="2.875" style="3" customWidth="1"/>
    <col min="11" max="11" width="7.125" style="3" customWidth="1"/>
    <col min="12" max="12" width="10" style="3" customWidth="1"/>
    <col min="13" max="18" width="10.125" style="3" customWidth="1"/>
    <col min="19" max="16384" width="9" style="3"/>
  </cols>
  <sheetData>
    <row r="1" spans="1:26" ht="2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8.75" x14ac:dyDescent="0.4">
      <c r="E2" s="4"/>
      <c r="N2" s="5" t="s">
        <v>1</v>
      </c>
      <c r="O2" s="6"/>
      <c r="P2" s="6"/>
      <c r="Q2" s="6"/>
      <c r="R2" s="6"/>
    </row>
    <row r="3" spans="1:26" x14ac:dyDescent="0.15">
      <c r="M3" s="6" t="s">
        <v>2</v>
      </c>
      <c r="N3" s="6"/>
      <c r="O3" s="6"/>
      <c r="P3" s="6"/>
      <c r="Q3" s="6"/>
      <c r="R3" s="6"/>
      <c r="Z3" s="3" t="s">
        <v>3</v>
      </c>
    </row>
    <row r="4" spans="1:26" ht="18.75" x14ac:dyDescent="0.4">
      <c r="A4" s="7" t="s">
        <v>4</v>
      </c>
    </row>
    <row r="5" spans="1:26" x14ac:dyDescent="0.15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1" t="s">
        <v>9</v>
      </c>
      <c r="K5" s="15"/>
      <c r="L5" s="12"/>
      <c r="M5" s="11" t="s">
        <v>10</v>
      </c>
      <c r="N5" s="14"/>
      <c r="O5" s="16" t="s">
        <v>11</v>
      </c>
    </row>
    <row r="6" spans="1:26" ht="18.75" x14ac:dyDescent="0.4">
      <c r="A6" s="17" t="s">
        <v>12</v>
      </c>
      <c r="B6" s="18"/>
      <c r="C6" s="19"/>
      <c r="D6" s="20" t="s">
        <v>13</v>
      </c>
      <c r="E6" s="20" t="s">
        <v>14</v>
      </c>
      <c r="F6" s="20" t="s">
        <v>13</v>
      </c>
      <c r="G6" s="20" t="s">
        <v>14</v>
      </c>
      <c r="H6" s="20" t="s">
        <v>15</v>
      </c>
      <c r="I6" s="20" t="s">
        <v>14</v>
      </c>
      <c r="J6" s="11" t="s">
        <v>13</v>
      </c>
      <c r="K6" s="12"/>
      <c r="L6" s="20" t="s">
        <v>14</v>
      </c>
      <c r="M6" s="20" t="s">
        <v>15</v>
      </c>
      <c r="N6" s="20" t="s">
        <v>14</v>
      </c>
      <c r="O6" s="21"/>
    </row>
    <row r="7" spans="1:26" ht="18.75" x14ac:dyDescent="0.4">
      <c r="A7" s="22" t="s">
        <v>16</v>
      </c>
      <c r="B7" s="23"/>
      <c r="C7" s="24"/>
      <c r="D7" s="25">
        <v>1719144</v>
      </c>
      <c r="E7" s="26">
        <v>78.900000000000006</v>
      </c>
      <c r="F7" s="27">
        <v>177056</v>
      </c>
      <c r="G7" s="28">
        <v>34.1</v>
      </c>
      <c r="H7" s="27">
        <v>599194</v>
      </c>
      <c r="I7" s="26">
        <v>71.2</v>
      </c>
      <c r="J7" s="29">
        <v>18137</v>
      </c>
      <c r="K7" s="30"/>
      <c r="L7" s="26">
        <v>62.4</v>
      </c>
      <c r="M7" s="27">
        <v>0</v>
      </c>
      <c r="N7" s="26">
        <v>0</v>
      </c>
      <c r="O7" s="31">
        <v>166</v>
      </c>
    </row>
    <row r="8" spans="1:26" ht="18.75" x14ac:dyDescent="0.4">
      <c r="A8" s="32" t="s">
        <v>17</v>
      </c>
      <c r="B8" s="33"/>
      <c r="C8" s="34"/>
      <c r="D8" s="25">
        <v>1724583</v>
      </c>
      <c r="E8" s="26">
        <v>76.7</v>
      </c>
      <c r="F8" s="27">
        <v>176726</v>
      </c>
      <c r="G8" s="26">
        <v>39.200000000000003</v>
      </c>
      <c r="H8" s="27">
        <v>601323</v>
      </c>
      <c r="I8" s="26">
        <v>75.8</v>
      </c>
      <c r="J8" s="29">
        <v>12923</v>
      </c>
      <c r="K8" s="30"/>
      <c r="L8" s="26">
        <v>79.900000000000006</v>
      </c>
      <c r="M8" s="27">
        <v>0</v>
      </c>
      <c r="N8" s="26">
        <v>0</v>
      </c>
      <c r="O8" s="31">
        <v>170</v>
      </c>
      <c r="R8" s="35"/>
    </row>
    <row r="9" spans="1:26" x14ac:dyDescent="0.15">
      <c r="A9" s="11" t="s">
        <v>18</v>
      </c>
      <c r="B9" s="15"/>
      <c r="C9" s="12"/>
      <c r="D9" s="36">
        <f>SUM(D7/D8*100)</f>
        <v>99.684619412344901</v>
      </c>
      <c r="E9" s="36"/>
      <c r="F9" s="36">
        <f>SUM(F7/F8*100)</f>
        <v>100.18672973982324</v>
      </c>
      <c r="G9" s="36"/>
      <c r="H9" s="36">
        <f>SUM(H7/H8*100)</f>
        <v>99.645947352753851</v>
      </c>
      <c r="I9" s="36"/>
      <c r="J9" s="37">
        <f>SUM(J7/J8)*100</f>
        <v>140.34666873017102</v>
      </c>
      <c r="K9" s="37"/>
      <c r="L9" s="36"/>
      <c r="M9" s="36" t="e">
        <f>SUM(M7/M8*100)</f>
        <v>#DIV/0!</v>
      </c>
      <c r="N9" s="36"/>
      <c r="O9" s="26">
        <f>SUM(O7/O8)*100</f>
        <v>97.647058823529406</v>
      </c>
    </row>
    <row r="11" spans="1:26" x14ac:dyDescent="0.15">
      <c r="A11" s="3" t="s">
        <v>19</v>
      </c>
    </row>
    <row r="12" spans="1:26" ht="18.75" x14ac:dyDescent="0.4">
      <c r="A12" s="8"/>
      <c r="B12" s="9"/>
      <c r="C12" s="10" t="s">
        <v>5</v>
      </c>
      <c r="D12" s="38" t="s">
        <v>20</v>
      </c>
      <c r="E12" s="39" t="s">
        <v>21</v>
      </c>
      <c r="F12" s="40" t="s">
        <v>22</v>
      </c>
      <c r="G12" s="40" t="s">
        <v>23</v>
      </c>
      <c r="H12" s="40" t="s">
        <v>24</v>
      </c>
      <c r="I12" s="40" t="s">
        <v>25</v>
      </c>
      <c r="J12" s="41" t="s">
        <v>26</v>
      </c>
      <c r="K12" s="42"/>
      <c r="L12" s="40" t="s">
        <v>27</v>
      </c>
      <c r="M12" s="43" t="s">
        <v>28</v>
      </c>
      <c r="N12" s="44" t="s">
        <v>29</v>
      </c>
      <c r="O12" s="44"/>
    </row>
    <row r="13" spans="1:26" x14ac:dyDescent="0.15">
      <c r="A13" s="17" t="s">
        <v>12</v>
      </c>
      <c r="B13" s="18"/>
      <c r="C13" s="45"/>
      <c r="D13" s="46" t="s">
        <v>30</v>
      </c>
      <c r="E13" s="46" t="s">
        <v>31</v>
      </c>
      <c r="F13" s="46"/>
      <c r="G13" s="46"/>
      <c r="H13" s="46"/>
      <c r="I13" s="46"/>
      <c r="J13" s="47"/>
      <c r="K13" s="45"/>
      <c r="L13" s="46" t="s">
        <v>32</v>
      </c>
      <c r="M13" s="46" t="s">
        <v>33</v>
      </c>
      <c r="N13" s="20" t="s">
        <v>34</v>
      </c>
      <c r="O13" s="20" t="s">
        <v>35</v>
      </c>
    </row>
    <row r="14" spans="1:26" ht="18.75" x14ac:dyDescent="0.4">
      <c r="A14" s="44" t="s">
        <v>36</v>
      </c>
      <c r="B14" s="44"/>
      <c r="C14" s="44" t="s">
        <v>37</v>
      </c>
      <c r="D14" s="48">
        <v>652338</v>
      </c>
      <c r="E14" s="49">
        <v>685988</v>
      </c>
      <c r="F14" s="48">
        <v>673212</v>
      </c>
      <c r="G14" s="50">
        <v>665520</v>
      </c>
      <c r="H14" s="50">
        <v>657420</v>
      </c>
      <c r="I14" s="50">
        <v>678552</v>
      </c>
      <c r="J14" s="51">
        <v>682334</v>
      </c>
      <c r="K14" s="52"/>
      <c r="L14" s="50">
        <v>644006</v>
      </c>
      <c r="M14" s="53">
        <f>SUM(F14:L14)/6</f>
        <v>666840.66666666663</v>
      </c>
      <c r="N14" s="36">
        <f>SUM(L14/D14)*100</f>
        <v>98.722748023264018</v>
      </c>
      <c r="O14" s="36">
        <f>SUM(M14/E14)*100</f>
        <v>97.208794711666485</v>
      </c>
    </row>
    <row r="15" spans="1:26" x14ac:dyDescent="0.15">
      <c r="A15" s="44" t="s">
        <v>38</v>
      </c>
      <c r="B15" s="44"/>
      <c r="C15" s="44" t="s">
        <v>37</v>
      </c>
      <c r="D15" s="50">
        <v>1023947</v>
      </c>
      <c r="E15" s="49">
        <v>1031928</v>
      </c>
      <c r="F15" s="54">
        <v>1074018</v>
      </c>
      <c r="G15" s="54">
        <v>1151410</v>
      </c>
      <c r="H15" s="54">
        <v>1141111</v>
      </c>
      <c r="I15" s="54">
        <v>1112302</v>
      </c>
      <c r="J15" s="55">
        <v>1135146</v>
      </c>
      <c r="K15" s="55"/>
      <c r="L15" s="54">
        <v>1078444</v>
      </c>
      <c r="M15" s="50">
        <f>SUM(F15:L15)/6</f>
        <v>1115405.1666666667</v>
      </c>
      <c r="N15" s="36">
        <f>SUM(L15/D15)*100</f>
        <v>105.32224812417049</v>
      </c>
      <c r="O15" s="36">
        <f>SUM(M15/E15)*100</f>
        <v>108.08943711835192</v>
      </c>
    </row>
    <row r="16" spans="1:26" x14ac:dyDescent="0.15">
      <c r="A16" s="56" t="s">
        <v>39</v>
      </c>
      <c r="B16" s="57"/>
      <c r="C16" s="58"/>
      <c r="D16" s="36">
        <v>102.5</v>
      </c>
      <c r="E16" s="36">
        <v>98.7</v>
      </c>
    </row>
    <row r="18" spans="1:18" x14ac:dyDescent="0.15">
      <c r="A18" s="3" t="s">
        <v>40</v>
      </c>
    </row>
    <row r="19" spans="1:18" ht="18.75" x14ac:dyDescent="0.4">
      <c r="A19" s="8"/>
      <c r="B19" s="9"/>
      <c r="C19" s="10" t="s">
        <v>5</v>
      </c>
      <c r="D19" s="38" t="s">
        <v>20</v>
      </c>
      <c r="E19" s="39" t="s">
        <v>41</v>
      </c>
      <c r="F19" s="40" t="s">
        <v>22</v>
      </c>
      <c r="G19" s="40" t="s">
        <v>23</v>
      </c>
      <c r="H19" s="40" t="s">
        <v>24</v>
      </c>
      <c r="I19" s="40" t="s">
        <v>25</v>
      </c>
      <c r="J19" s="41" t="s">
        <v>26</v>
      </c>
      <c r="K19" s="42"/>
      <c r="L19" s="40" t="s">
        <v>27</v>
      </c>
      <c r="M19" s="43" t="s">
        <v>28</v>
      </c>
      <c r="N19" s="44" t="s">
        <v>42</v>
      </c>
      <c r="O19" s="44"/>
    </row>
    <row r="20" spans="1:18" x14ac:dyDescent="0.15">
      <c r="A20" s="17" t="s">
        <v>12</v>
      </c>
      <c r="B20" s="18"/>
      <c r="C20" s="45"/>
      <c r="D20" s="46" t="s">
        <v>30</v>
      </c>
      <c r="E20" s="46" t="s">
        <v>31</v>
      </c>
      <c r="F20" s="46"/>
      <c r="G20" s="46"/>
      <c r="H20" s="46"/>
      <c r="I20" s="46"/>
      <c r="J20" s="47"/>
      <c r="K20" s="45"/>
      <c r="L20" s="46" t="s">
        <v>43</v>
      </c>
      <c r="M20" s="46" t="s">
        <v>33</v>
      </c>
      <c r="N20" s="59" t="s">
        <v>34</v>
      </c>
      <c r="O20" s="59" t="s">
        <v>35</v>
      </c>
    </row>
    <row r="21" spans="1:18" ht="18.75" x14ac:dyDescent="0.4">
      <c r="A21" s="44" t="s">
        <v>36</v>
      </c>
      <c r="B21" s="44"/>
      <c r="C21" s="44" t="s">
        <v>37</v>
      </c>
      <c r="D21" s="48">
        <v>143419</v>
      </c>
      <c r="E21" s="49">
        <v>110604</v>
      </c>
      <c r="F21" s="50">
        <v>86329</v>
      </c>
      <c r="G21" s="50">
        <v>106916</v>
      </c>
      <c r="H21" s="50">
        <v>94962</v>
      </c>
      <c r="I21" s="50">
        <v>98679</v>
      </c>
      <c r="J21" s="60">
        <v>109648</v>
      </c>
      <c r="K21" s="60"/>
      <c r="L21" s="50">
        <v>105387</v>
      </c>
      <c r="M21" s="50">
        <f>SUM(F21:L21)/6</f>
        <v>100320.16666666667</v>
      </c>
      <c r="N21" s="36">
        <f>SUM(L21/D21)*100</f>
        <v>73.481895704195395</v>
      </c>
      <c r="O21" s="36">
        <f>SUM(M21/E21)*100</f>
        <v>90.702114450351417</v>
      </c>
    </row>
    <row r="22" spans="1:18" x14ac:dyDescent="0.15">
      <c r="A22" s="44" t="s">
        <v>38</v>
      </c>
      <c r="B22" s="44"/>
      <c r="C22" s="44" t="s">
        <v>37</v>
      </c>
      <c r="D22" s="50">
        <v>323592</v>
      </c>
      <c r="E22" s="49">
        <v>276610</v>
      </c>
      <c r="F22" s="50">
        <v>263441</v>
      </c>
      <c r="G22" s="50">
        <v>267380</v>
      </c>
      <c r="H22" s="50">
        <v>267561</v>
      </c>
      <c r="I22" s="50">
        <v>269072</v>
      </c>
      <c r="J22" s="60">
        <v>294229</v>
      </c>
      <c r="K22" s="60"/>
      <c r="L22" s="50">
        <v>304828</v>
      </c>
      <c r="M22" s="50">
        <f>SUM(F22:L22)/6</f>
        <v>277751.83333333331</v>
      </c>
      <c r="N22" s="36">
        <f>SUM(L22/D22)*100</f>
        <v>94.201339958960659</v>
      </c>
      <c r="O22" s="36">
        <f>SUM(M22/E22)*100</f>
        <v>100.41279539182723</v>
      </c>
    </row>
    <row r="23" spans="1:18" x14ac:dyDescent="0.15">
      <c r="A23" s="56" t="s">
        <v>39</v>
      </c>
      <c r="B23" s="57"/>
      <c r="C23" s="58"/>
      <c r="D23" s="36">
        <v>99.3</v>
      </c>
      <c r="E23" s="36">
        <v>92.2</v>
      </c>
      <c r="G23" s="61"/>
      <c r="H23" s="61"/>
      <c r="J23" s="62"/>
      <c r="K23" s="62"/>
      <c r="M23" s="63"/>
    </row>
    <row r="24" spans="1:18" ht="18.75" x14ac:dyDescent="0.4">
      <c r="F24" s="7" t="s">
        <v>44</v>
      </c>
    </row>
    <row r="25" spans="1:18" x14ac:dyDescent="0.15">
      <c r="A25" s="3" t="s">
        <v>45</v>
      </c>
    </row>
    <row r="26" spans="1:18" ht="18.75" x14ac:dyDescent="0.4">
      <c r="A26" s="64" t="s">
        <v>46</v>
      </c>
      <c r="B26" s="8"/>
      <c r="C26" s="10" t="s">
        <v>47</v>
      </c>
      <c r="D26" s="65" t="s">
        <v>48</v>
      </c>
      <c r="E26" s="64"/>
      <c r="F26" s="64"/>
      <c r="G26" s="65"/>
      <c r="H26" s="65"/>
      <c r="I26" s="8"/>
      <c r="J26" s="66" t="s">
        <v>46</v>
      </c>
      <c r="K26" s="8"/>
      <c r="L26" s="9" t="s">
        <v>47</v>
      </c>
      <c r="M26" s="65" t="s">
        <v>49</v>
      </c>
      <c r="N26" s="64"/>
      <c r="O26" s="64"/>
      <c r="P26" s="65"/>
      <c r="Q26" s="65"/>
      <c r="R26" s="64"/>
    </row>
    <row r="27" spans="1:18" ht="18.75" x14ac:dyDescent="0.4">
      <c r="A27" s="67" t="s">
        <v>50</v>
      </c>
      <c r="B27" s="68" t="s">
        <v>51</v>
      </c>
      <c r="C27" s="69"/>
      <c r="D27" s="70" t="s">
        <v>52</v>
      </c>
      <c r="E27" s="70" t="s">
        <v>53</v>
      </c>
      <c r="F27" s="70" t="s">
        <v>54</v>
      </c>
      <c r="G27" s="70" t="s">
        <v>55</v>
      </c>
      <c r="H27" s="70" t="s">
        <v>56</v>
      </c>
      <c r="I27" s="70" t="s">
        <v>57</v>
      </c>
      <c r="J27" s="71" t="s">
        <v>50</v>
      </c>
      <c r="K27" s="68" t="s">
        <v>58</v>
      </c>
      <c r="L27" s="45"/>
      <c r="M27" s="70" t="s">
        <v>52</v>
      </c>
      <c r="N27" s="70" t="s">
        <v>53</v>
      </c>
      <c r="O27" s="70" t="s">
        <v>54</v>
      </c>
      <c r="P27" s="70" t="s">
        <v>55</v>
      </c>
      <c r="Q27" s="70" t="s">
        <v>56</v>
      </c>
      <c r="R27" s="70" t="s">
        <v>57</v>
      </c>
    </row>
    <row r="28" spans="1:18" ht="18.75" x14ac:dyDescent="0.15">
      <c r="A28" s="44">
        <v>1</v>
      </c>
      <c r="B28" s="72" t="s">
        <v>59</v>
      </c>
      <c r="C28" s="73"/>
      <c r="D28" s="27">
        <v>154752</v>
      </c>
      <c r="E28" s="27">
        <v>164502</v>
      </c>
      <c r="F28" s="74">
        <v>140791</v>
      </c>
      <c r="G28" s="27">
        <v>140558</v>
      </c>
      <c r="H28" s="75">
        <v>131422</v>
      </c>
      <c r="I28" s="74">
        <v>119316</v>
      </c>
      <c r="J28" s="76">
        <v>1</v>
      </c>
      <c r="K28" s="72" t="s">
        <v>59</v>
      </c>
      <c r="L28" s="73"/>
      <c r="M28" s="27">
        <v>185213</v>
      </c>
      <c r="N28" s="27">
        <v>180840</v>
      </c>
      <c r="O28" s="74">
        <v>184645</v>
      </c>
      <c r="P28" s="27">
        <v>171423</v>
      </c>
      <c r="Q28" s="75">
        <v>171296</v>
      </c>
      <c r="R28" s="27">
        <v>158729</v>
      </c>
    </row>
    <row r="29" spans="1:18" ht="18.75" x14ac:dyDescent="0.15">
      <c r="A29" s="44">
        <v>2</v>
      </c>
      <c r="B29" s="72" t="s">
        <v>60</v>
      </c>
      <c r="C29" s="73"/>
      <c r="D29" s="27">
        <v>118531</v>
      </c>
      <c r="E29" s="27">
        <v>112706</v>
      </c>
      <c r="F29" s="74">
        <v>123777</v>
      </c>
      <c r="G29" s="27">
        <v>118725</v>
      </c>
      <c r="H29" s="75">
        <v>121158</v>
      </c>
      <c r="I29" s="74">
        <v>116668</v>
      </c>
      <c r="J29" s="76">
        <v>2</v>
      </c>
      <c r="K29" s="72" t="s">
        <v>61</v>
      </c>
      <c r="L29" s="73"/>
      <c r="M29" s="27">
        <v>106426</v>
      </c>
      <c r="N29" s="27">
        <v>121726</v>
      </c>
      <c r="O29" s="74">
        <v>112198</v>
      </c>
      <c r="P29" s="27">
        <v>104760</v>
      </c>
      <c r="Q29" s="75">
        <v>109157</v>
      </c>
      <c r="R29" s="27">
        <v>112664</v>
      </c>
    </row>
    <row r="30" spans="1:18" ht="18.75" x14ac:dyDescent="0.4">
      <c r="A30" s="44">
        <v>3</v>
      </c>
      <c r="B30" s="72" t="s">
        <v>61</v>
      </c>
      <c r="C30" s="73"/>
      <c r="D30" s="27">
        <v>119023</v>
      </c>
      <c r="E30" s="27">
        <v>112800</v>
      </c>
      <c r="F30" s="74">
        <v>118394</v>
      </c>
      <c r="G30" s="27">
        <v>114726</v>
      </c>
      <c r="H30" s="77">
        <v>119120</v>
      </c>
      <c r="I30" s="74">
        <v>110593</v>
      </c>
      <c r="J30" s="76">
        <v>3</v>
      </c>
      <c r="K30" s="72" t="s">
        <v>60</v>
      </c>
      <c r="L30" s="73"/>
      <c r="M30" s="27">
        <v>107015</v>
      </c>
      <c r="N30" s="27">
        <v>111424</v>
      </c>
      <c r="O30" s="74">
        <v>108355</v>
      </c>
      <c r="P30" s="27">
        <v>106652</v>
      </c>
      <c r="Q30" s="77">
        <v>109896</v>
      </c>
      <c r="R30" s="27">
        <v>108459</v>
      </c>
    </row>
    <row r="31" spans="1:18" ht="18.75" x14ac:dyDescent="0.15">
      <c r="A31" s="44">
        <v>4</v>
      </c>
      <c r="B31" s="72" t="s">
        <v>62</v>
      </c>
      <c r="C31" s="73"/>
      <c r="D31" s="27">
        <v>74301</v>
      </c>
      <c r="E31" s="27">
        <v>72782</v>
      </c>
      <c r="F31" s="74">
        <v>74439</v>
      </c>
      <c r="G31" s="27">
        <v>70214</v>
      </c>
      <c r="H31" s="75">
        <v>88773</v>
      </c>
      <c r="I31" s="74">
        <v>89940</v>
      </c>
      <c r="J31" s="76">
        <v>4</v>
      </c>
      <c r="K31" s="72" t="s">
        <v>63</v>
      </c>
      <c r="L31" s="73"/>
      <c r="M31" s="27">
        <v>68233</v>
      </c>
      <c r="N31" s="27">
        <v>70737</v>
      </c>
      <c r="O31" s="74">
        <v>70960</v>
      </c>
      <c r="P31" s="27">
        <v>69101</v>
      </c>
      <c r="Q31" s="75">
        <v>73467</v>
      </c>
      <c r="R31" s="27">
        <v>73245</v>
      </c>
    </row>
    <row r="32" spans="1:18" ht="18.75" x14ac:dyDescent="0.15">
      <c r="A32" s="44">
        <v>5</v>
      </c>
      <c r="B32" s="72" t="s">
        <v>64</v>
      </c>
      <c r="C32" s="73"/>
      <c r="D32" s="27">
        <v>19558</v>
      </c>
      <c r="E32" s="27">
        <v>87528</v>
      </c>
      <c r="F32" s="74">
        <v>84594</v>
      </c>
      <c r="G32" s="27">
        <v>73757</v>
      </c>
      <c r="H32" s="75">
        <v>89600</v>
      </c>
      <c r="I32" s="74">
        <v>82208</v>
      </c>
      <c r="J32" s="76">
        <v>5</v>
      </c>
      <c r="K32" s="72" t="s">
        <v>62</v>
      </c>
      <c r="L32" s="73"/>
      <c r="M32" s="27">
        <v>65951</v>
      </c>
      <c r="N32" s="27">
        <v>66129</v>
      </c>
      <c r="O32" s="74">
        <v>64758</v>
      </c>
      <c r="P32" s="27">
        <v>65945</v>
      </c>
      <c r="Q32" s="75">
        <v>64781</v>
      </c>
      <c r="R32" s="27">
        <v>64873</v>
      </c>
    </row>
    <row r="33" spans="1:18" x14ac:dyDescent="0.15">
      <c r="A33" s="78" t="s">
        <v>65</v>
      </c>
      <c r="B33" s="79"/>
      <c r="C33" s="80"/>
      <c r="D33" s="27">
        <v>1074018</v>
      </c>
      <c r="E33" s="27">
        <v>1151410</v>
      </c>
      <c r="F33" s="74">
        <v>1141111</v>
      </c>
      <c r="G33" s="27">
        <v>1112302</v>
      </c>
      <c r="H33" s="81">
        <v>1135146</v>
      </c>
      <c r="I33" s="82">
        <v>1078444</v>
      </c>
      <c r="J33" s="83" t="s">
        <v>65</v>
      </c>
      <c r="K33" s="79"/>
      <c r="L33" s="80"/>
      <c r="M33" s="27">
        <v>1033303</v>
      </c>
      <c r="N33" s="27">
        <v>1067029</v>
      </c>
      <c r="O33" s="74">
        <v>1049784</v>
      </c>
      <c r="P33" s="27">
        <v>1005579</v>
      </c>
      <c r="Q33" s="81">
        <v>1012104</v>
      </c>
      <c r="R33" s="84">
        <v>1023947</v>
      </c>
    </row>
    <row r="34" spans="1:18" x14ac:dyDescent="0.15">
      <c r="A34" s="78" t="s">
        <v>66</v>
      </c>
      <c r="B34" s="79"/>
      <c r="C34" s="80"/>
      <c r="D34" s="85">
        <f>D33/M33*100</f>
        <v>103.94027695651711</v>
      </c>
      <c r="E34" s="36">
        <f t="shared" ref="E34:I34" si="0">E33/N33*100</f>
        <v>107.90803249021349</v>
      </c>
      <c r="F34" s="36">
        <f t="shared" si="0"/>
        <v>108.69959915563582</v>
      </c>
      <c r="G34" s="86">
        <f t="shared" si="0"/>
        <v>110.61308957327071</v>
      </c>
      <c r="H34" s="36">
        <f t="shared" si="0"/>
        <v>112.15705105404187</v>
      </c>
      <c r="I34" s="36">
        <f t="shared" si="0"/>
        <v>105.32224812417049</v>
      </c>
      <c r="J34" s="83" t="s">
        <v>66</v>
      </c>
      <c r="K34" s="79"/>
      <c r="L34" s="80"/>
      <c r="M34" s="85">
        <v>95.719277378524041</v>
      </c>
      <c r="N34" s="36">
        <v>96.181421895957428</v>
      </c>
      <c r="O34" s="36">
        <v>98.551464776091933</v>
      </c>
      <c r="P34" s="86">
        <v>97.041504058920935</v>
      </c>
      <c r="Q34" s="36">
        <v>102.80709702387784</v>
      </c>
      <c r="R34" s="36">
        <v>102.49411929571683</v>
      </c>
    </row>
    <row r="35" spans="1:18" x14ac:dyDescent="0.15">
      <c r="D35" s="61"/>
      <c r="E35" s="61"/>
      <c r="F35" s="61"/>
      <c r="G35" s="61"/>
      <c r="H35" s="61"/>
      <c r="I35" s="61"/>
      <c r="M35" s="61"/>
      <c r="N35" s="61"/>
      <c r="O35" s="61"/>
      <c r="P35" s="61"/>
      <c r="Q35" s="61"/>
      <c r="R35" s="61"/>
    </row>
    <row r="36" spans="1:18" ht="18.75" x14ac:dyDescent="0.4">
      <c r="B36" s="87"/>
      <c r="C36" s="88"/>
      <c r="D36" s="89"/>
      <c r="E36" s="89"/>
      <c r="F36" s="89"/>
    </row>
    <row r="37" spans="1:18" x14ac:dyDescent="0.15">
      <c r="B37" s="90"/>
      <c r="C37" s="90"/>
      <c r="D37" s="89"/>
      <c r="E37" s="89"/>
      <c r="F37" s="89"/>
    </row>
    <row r="38" spans="1:18" ht="18.75" x14ac:dyDescent="0.4">
      <c r="B38" s="87"/>
      <c r="C38" s="88"/>
      <c r="D38" s="89"/>
      <c r="E38" s="89"/>
      <c r="F38" s="89"/>
    </row>
    <row r="39" spans="1:18" x14ac:dyDescent="0.15">
      <c r="D39" s="89"/>
      <c r="E39" s="89"/>
      <c r="F39" s="89"/>
      <c r="G39" s="89"/>
      <c r="H39" s="89"/>
      <c r="I39" s="89"/>
    </row>
    <row r="40" spans="1:18" x14ac:dyDescent="0.15">
      <c r="D40" s="89"/>
      <c r="E40" s="89"/>
      <c r="F40" s="89"/>
    </row>
    <row r="41" spans="1:18" x14ac:dyDescent="0.15">
      <c r="B41" s="91"/>
      <c r="D41" s="89"/>
      <c r="E41" s="89"/>
      <c r="F41" s="8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6EDC-CEDC-4B28-BF60-A976EAB33D28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福岡県現況令４年９月末</vt:lpstr>
      <vt:lpstr>Sheet1</vt:lpstr>
      <vt:lpstr>福岡県現況令４年９月末!Print_Area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2023-04-21T02:22:29Z</dcterms:created>
  <dcterms:modified xsi:type="dcterms:W3CDTF">2023-04-21T02:38:53Z</dcterms:modified>
</cp:coreProperties>
</file>