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07\"/>
    </mc:Choice>
  </mc:AlternateContent>
  <xr:revisionPtr revIDLastSave="0" documentId="13_ncr:1_{1FEC0BF0-0BE9-4570-983C-E3898A4A1B48}" xr6:coauthVersionLast="47" xr6:coauthVersionMax="47" xr10:uidLastSave="{00000000-0000-0000-0000-000000000000}"/>
  <bookViews>
    <workbookView xWindow="-120" yWindow="-120" windowWidth="29040" windowHeight="15720" tabRatio="305" xr2:uid="{00000000-000D-0000-FFFF-FFFF00000000}"/>
  </bookViews>
  <sheets>
    <sheet name="10品目別管理表 (令和5年7月)" sheetId="29" r:id="rId1"/>
    <sheet name="(令和5年6月)" sheetId="31" r:id="rId2"/>
    <sheet name="(令和5年5月)" sheetId="30" r:id="rId3"/>
    <sheet name="(令和5年4月)" sheetId="26" r:id="rId4"/>
    <sheet name="(令和5年3月)" sheetId="28" r:id="rId5"/>
    <sheet name="(令和5年2月)" sheetId="27" r:id="rId6"/>
    <sheet name="(令和5年1月)" sheetId="25" r:id="rId7"/>
    <sheet name="(令和4年12月)" sheetId="24" r:id="rId8"/>
    <sheet name="(令和4年11月)" sheetId="22" r:id="rId9"/>
    <sheet name="(令和4年10月)" sheetId="23" r:id="rId10"/>
    <sheet name="(令和4年9月)" sheetId="21" r:id="rId11"/>
    <sheet name="(令和4年8月)" sheetId="20" r:id="rId12"/>
    <sheet name="(令和4年7月)" sheetId="19" r:id="rId13"/>
    <sheet name="(令和4年6月) " sheetId="17" r:id="rId14"/>
    <sheet name="(令和4年5月) " sheetId="9" r:id="rId15"/>
  </sheets>
  <definedNames>
    <definedName name="_xlnm.Print_Area" localSheetId="9">'(令和4年10月)'!$A$1:$Z$49</definedName>
    <definedName name="_xlnm.Print_Area" localSheetId="8">'(令和4年11月)'!$A$1:$Z$49</definedName>
    <definedName name="_xlnm.Print_Area" localSheetId="7">'(令和4年12月)'!$A$1:$Z$49</definedName>
    <definedName name="_xlnm.Print_Area" localSheetId="14">'(令和4年5月) '!$A$1:$Z$49</definedName>
    <definedName name="_xlnm.Print_Area" localSheetId="13">'(令和4年6月) '!$A$1:$Z$49</definedName>
    <definedName name="_xlnm.Print_Area" localSheetId="12">'(令和4年7月)'!$A$1:$Z$49</definedName>
    <definedName name="_xlnm.Print_Area" localSheetId="11">'(令和4年8月)'!$A$1:$Z$49</definedName>
    <definedName name="_xlnm.Print_Area" localSheetId="10">'(令和4年9月)'!$A$1:$Z$49</definedName>
    <definedName name="_xlnm.Print_Area" localSheetId="6">'(令和5年1月)'!$A$1:$Z$49</definedName>
    <definedName name="_xlnm.Print_Area" localSheetId="5">'(令和5年2月)'!$A$1:$Z$49</definedName>
    <definedName name="_xlnm.Print_Area" localSheetId="4">'(令和5年3月)'!$A$1:$Z$49</definedName>
    <definedName name="_xlnm.Print_Area" localSheetId="3">'(令和5年4月)'!$A$1:$Z$49</definedName>
    <definedName name="_xlnm.Print_Area" localSheetId="2">'(令和5年5月)'!$A$1:$Z$49</definedName>
    <definedName name="_xlnm.Print_Area" localSheetId="1">'(令和5年6月)'!$A$1:$Z$49</definedName>
    <definedName name="_xlnm.Print_Area" localSheetId="0">'10品目別管理表 (令和5年7月)'!$A$1:$Z$49</definedName>
  </definedNames>
  <calcPr calcId="191029"/>
</workbook>
</file>

<file path=xl/calcChain.xml><?xml version="1.0" encoding="utf-8"?>
<calcChain xmlns="http://schemas.openxmlformats.org/spreadsheetml/2006/main">
  <c r="Z42" i="29" l="1"/>
  <c r="Y42" i="29"/>
  <c r="Z41" i="29"/>
  <c r="Y41" i="29"/>
  <c r="Z40" i="29"/>
  <c r="Y40" i="29"/>
  <c r="Z39" i="29"/>
  <c r="Y39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Y42" i="31"/>
  <c r="W42" i="31"/>
  <c r="V42" i="31"/>
  <c r="U42" i="31"/>
  <c r="T42" i="31"/>
  <c r="S42" i="31"/>
  <c r="R42" i="31"/>
  <c r="Q42" i="31"/>
  <c r="O42" i="31"/>
  <c r="M42" i="31"/>
  <c r="K42" i="31"/>
  <c r="I42" i="31"/>
  <c r="G42" i="31"/>
  <c r="E42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X22" i="31"/>
  <c r="X45" i="31" s="1"/>
  <c r="W22" i="31"/>
  <c r="W24" i="31" s="1"/>
  <c r="V22" i="31"/>
  <c r="U24" i="31" s="1"/>
  <c r="U22" i="31"/>
  <c r="U37" i="31" s="1"/>
  <c r="T22" i="31"/>
  <c r="T49" i="31" s="1"/>
  <c r="S22" i="31"/>
  <c r="S45" i="31" s="1"/>
  <c r="R22" i="31"/>
  <c r="R45" i="31" s="1"/>
  <c r="Q22" i="31"/>
  <c r="Q45" i="31" s="1"/>
  <c r="P22" i="31"/>
  <c r="P45" i="31" s="1"/>
  <c r="O22" i="31"/>
  <c r="O37" i="31" s="1"/>
  <c r="N22" i="31"/>
  <c r="N49" i="31" s="1"/>
  <c r="M22" i="31"/>
  <c r="M45" i="31" s="1"/>
  <c r="L22" i="31"/>
  <c r="L45" i="31" s="1"/>
  <c r="K22" i="31"/>
  <c r="K24" i="31" s="1"/>
  <c r="J22" i="31"/>
  <c r="I24" i="31" s="1"/>
  <c r="I22" i="31"/>
  <c r="I37" i="31" s="1"/>
  <c r="H22" i="31"/>
  <c r="H49" i="31" s="1"/>
  <c r="G22" i="31"/>
  <c r="G45" i="31" s="1"/>
  <c r="F22" i="31"/>
  <c r="F45" i="31" s="1"/>
  <c r="E22" i="31"/>
  <c r="E45" i="31" s="1"/>
  <c r="X21" i="31"/>
  <c r="X48" i="31" s="1"/>
  <c r="W21" i="31"/>
  <c r="W44" i="31" s="1"/>
  <c r="V21" i="31"/>
  <c r="V44" i="31" s="1"/>
  <c r="U21" i="31"/>
  <c r="U44" i="31" s="1"/>
  <c r="T21" i="31"/>
  <c r="T44" i="31" s="1"/>
  <c r="S21" i="31"/>
  <c r="S36" i="31" s="1"/>
  <c r="R21" i="31"/>
  <c r="R48" i="31" s="1"/>
  <c r="Q21" i="31"/>
  <c r="Q44" i="31" s="1"/>
  <c r="P21" i="31"/>
  <c r="P44" i="31" s="1"/>
  <c r="O21" i="31"/>
  <c r="O44" i="31" s="1"/>
  <c r="N21" i="31"/>
  <c r="N44" i="31" s="1"/>
  <c r="M21" i="31"/>
  <c r="M36" i="31" s="1"/>
  <c r="L21" i="31"/>
  <c r="L48" i="31" s="1"/>
  <c r="K21" i="31"/>
  <c r="K44" i="31" s="1"/>
  <c r="J21" i="31"/>
  <c r="J44" i="31" s="1"/>
  <c r="I21" i="31"/>
  <c r="I44" i="31" s="1"/>
  <c r="H21" i="31"/>
  <c r="H44" i="31" s="1"/>
  <c r="G21" i="31"/>
  <c r="G36" i="31" s="1"/>
  <c r="F21" i="31"/>
  <c r="F48" i="31" s="1"/>
  <c r="E21" i="31"/>
  <c r="E44" i="31" s="1"/>
  <c r="X20" i="31"/>
  <c r="X43" i="31" s="1"/>
  <c r="W20" i="31"/>
  <c r="W35" i="31" s="1"/>
  <c r="V20" i="31"/>
  <c r="V47" i="31" s="1"/>
  <c r="U20" i="31"/>
  <c r="U43" i="31" s="1"/>
  <c r="T20" i="31"/>
  <c r="T43" i="31" s="1"/>
  <c r="S20" i="31"/>
  <c r="S23" i="31" s="1"/>
  <c r="R20" i="31"/>
  <c r="R43" i="31" s="1"/>
  <c r="Q20" i="31"/>
  <c r="Q35" i="31" s="1"/>
  <c r="P20" i="31"/>
  <c r="P47" i="31" s="1"/>
  <c r="O20" i="31"/>
  <c r="O43" i="31" s="1"/>
  <c r="N20" i="31"/>
  <c r="N43" i="31" s="1"/>
  <c r="M20" i="31"/>
  <c r="M43" i="31" s="1"/>
  <c r="L20" i="31"/>
  <c r="L43" i="31" s="1"/>
  <c r="K20" i="31"/>
  <c r="K35" i="31" s="1"/>
  <c r="J20" i="31"/>
  <c r="J47" i="31" s="1"/>
  <c r="I20" i="31"/>
  <c r="I43" i="31" s="1"/>
  <c r="H20" i="31"/>
  <c r="H43" i="31" s="1"/>
  <c r="G20" i="31"/>
  <c r="G23" i="31" s="1"/>
  <c r="F20" i="31"/>
  <c r="F43" i="31" s="1"/>
  <c r="E20" i="31"/>
  <c r="E35" i="31" s="1"/>
  <c r="Z19" i="31"/>
  <c r="Z22" i="31" s="1"/>
  <c r="Y19" i="31"/>
  <c r="Y22" i="31" s="1"/>
  <c r="Z18" i="31"/>
  <c r="Z21" i="31" s="1"/>
  <c r="Y18" i="31"/>
  <c r="Y21" i="31" s="1"/>
  <c r="Z17" i="31"/>
  <c r="Z20" i="31" s="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Y20" i="31" s="1"/>
  <c r="Z7" i="31"/>
  <c r="Y7" i="31"/>
  <c r="Z6" i="31"/>
  <c r="Y6" i="31"/>
  <c r="Z5" i="31"/>
  <c r="Y5" i="31"/>
  <c r="Z44" i="31" l="1"/>
  <c r="Z48" i="31"/>
  <c r="Z32" i="31"/>
  <c r="Z36" i="31"/>
  <c r="Y45" i="31"/>
  <c r="Y49" i="31"/>
  <c r="Y33" i="31"/>
  <c r="Y37" i="31"/>
  <c r="Z49" i="31"/>
  <c r="Z33" i="31"/>
  <c r="Z37" i="31"/>
  <c r="Z45" i="31"/>
  <c r="Y24" i="31"/>
  <c r="Y43" i="31"/>
  <c r="Y47" i="31"/>
  <c r="Y31" i="31"/>
  <c r="Y35" i="31"/>
  <c r="Y23" i="31"/>
  <c r="Z43" i="31"/>
  <c r="Z47" i="31"/>
  <c r="Z31" i="31"/>
  <c r="Z35" i="31"/>
  <c r="Y36" i="31"/>
  <c r="Y44" i="31"/>
  <c r="Y48" i="31"/>
  <c r="Y32" i="31"/>
  <c r="G46" i="31"/>
  <c r="G34" i="31"/>
  <c r="S46" i="31"/>
  <c r="S34" i="31"/>
  <c r="K23" i="31"/>
  <c r="W23" i="31"/>
  <c r="M24" i="31"/>
  <c r="O25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J43" i="31"/>
  <c r="P43" i="31"/>
  <c r="V43" i="31"/>
  <c r="F44" i="31"/>
  <c r="L44" i="31"/>
  <c r="R44" i="31"/>
  <c r="X44" i="31"/>
  <c r="H45" i="31"/>
  <c r="N45" i="31"/>
  <c r="T45" i="31"/>
  <c r="E47" i="31"/>
  <c r="K47" i="31"/>
  <c r="Q47" i="31"/>
  <c r="W47" i="31"/>
  <c r="G48" i="31"/>
  <c r="M48" i="31"/>
  <c r="S48" i="31"/>
  <c r="I49" i="31"/>
  <c r="O49" i="31"/>
  <c r="U49" i="31"/>
  <c r="M23" i="31"/>
  <c r="O24" i="31"/>
  <c r="E25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43" i="31"/>
  <c r="K43" i="31"/>
  <c r="Q43" i="31"/>
  <c r="W43" i="31"/>
  <c r="G44" i="31"/>
  <c r="M44" i="31"/>
  <c r="S44" i="31"/>
  <c r="I45" i="31"/>
  <c r="O45" i="31"/>
  <c r="U45" i="31"/>
  <c r="F47" i="31"/>
  <c r="L47" i="31"/>
  <c r="R47" i="31"/>
  <c r="X47" i="31"/>
  <c r="H48" i="31"/>
  <c r="N48" i="31"/>
  <c r="T48" i="31"/>
  <c r="J49" i="31"/>
  <c r="P49" i="31"/>
  <c r="V49" i="31"/>
  <c r="O23" i="31"/>
  <c r="E24" i="31"/>
  <c r="Q24" i="31"/>
  <c r="G25" i="31"/>
  <c r="S25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J45" i="31"/>
  <c r="V45" i="31"/>
  <c r="G47" i="31"/>
  <c r="M47" i="31"/>
  <c r="S47" i="31"/>
  <c r="I48" i="31"/>
  <c r="O48" i="31"/>
  <c r="U48" i="31"/>
  <c r="E49" i="31"/>
  <c r="K49" i="31"/>
  <c r="Q49" i="31"/>
  <c r="W49" i="31"/>
  <c r="E23" i="31"/>
  <c r="Q23" i="31"/>
  <c r="G24" i="31"/>
  <c r="S24" i="31"/>
  <c r="I25" i="31"/>
  <c r="U25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G43" i="31"/>
  <c r="S43" i="31"/>
  <c r="K45" i="31"/>
  <c r="W45" i="31"/>
  <c r="H47" i="31"/>
  <c r="N47" i="31"/>
  <c r="T47" i="31"/>
  <c r="J48" i="31"/>
  <c r="P48" i="31"/>
  <c r="V48" i="31"/>
  <c r="F49" i="31"/>
  <c r="L49" i="31"/>
  <c r="R49" i="31"/>
  <c r="X49" i="31"/>
  <c r="K25" i="31"/>
  <c r="W25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I47" i="31"/>
  <c r="O47" i="31"/>
  <c r="U47" i="31"/>
  <c r="E48" i="31"/>
  <c r="K48" i="31"/>
  <c r="Q48" i="31"/>
  <c r="W48" i="31"/>
  <c r="G49" i="31"/>
  <c r="M49" i="31"/>
  <c r="S49" i="31"/>
  <c r="I23" i="31"/>
  <c r="U23" i="31"/>
  <c r="M25" i="31"/>
  <c r="J31" i="31"/>
  <c r="P31" i="31"/>
  <c r="V31" i="31"/>
  <c r="F32" i="31"/>
  <c r="L32" i="31"/>
  <c r="R32" i="31"/>
  <c r="X32" i="31"/>
  <c r="H33" i="31"/>
  <c r="N33" i="31"/>
  <c r="T33" i="31"/>
  <c r="X49" i="30"/>
  <c r="T49" i="30"/>
  <c r="R49" i="30"/>
  <c r="N49" i="30"/>
  <c r="L49" i="30"/>
  <c r="H49" i="30"/>
  <c r="F49" i="30"/>
  <c r="X48" i="30"/>
  <c r="V48" i="30"/>
  <c r="R48" i="30"/>
  <c r="P48" i="30"/>
  <c r="L48" i="30"/>
  <c r="J48" i="30"/>
  <c r="F48" i="30"/>
  <c r="Z47" i="30"/>
  <c r="V47" i="30"/>
  <c r="T47" i="30"/>
  <c r="P47" i="30"/>
  <c r="N47" i="30"/>
  <c r="J47" i="30"/>
  <c r="H47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Z41" i="30"/>
  <c r="Y41" i="30"/>
  <c r="X41" i="30"/>
  <c r="W41" i="30"/>
  <c r="V41" i="30"/>
  <c r="U41" i="30"/>
  <c r="T41" i="30"/>
  <c r="S41" i="30"/>
  <c r="R41" i="30"/>
  <c r="Q41" i="30"/>
  <c r="P41" i="30"/>
  <c r="P49" i="30" s="1"/>
  <c r="O41" i="30"/>
  <c r="N41" i="30"/>
  <c r="M41" i="30"/>
  <c r="L41" i="30"/>
  <c r="K41" i="30"/>
  <c r="J41" i="30"/>
  <c r="J49" i="30" s="1"/>
  <c r="I41" i="30"/>
  <c r="H41" i="30"/>
  <c r="G41" i="30"/>
  <c r="F41" i="30"/>
  <c r="E41" i="30"/>
  <c r="Z40" i="30"/>
  <c r="Y40" i="30"/>
  <c r="X40" i="30"/>
  <c r="W40" i="30"/>
  <c r="V40" i="30"/>
  <c r="U40" i="30"/>
  <c r="T40" i="30"/>
  <c r="T48" i="30" s="1"/>
  <c r="S40" i="30"/>
  <c r="R40" i="30"/>
  <c r="Q40" i="30"/>
  <c r="P40" i="30"/>
  <c r="O40" i="30"/>
  <c r="N40" i="30"/>
  <c r="N48" i="30" s="1"/>
  <c r="M40" i="30"/>
  <c r="L40" i="30"/>
  <c r="K40" i="30"/>
  <c r="J40" i="30"/>
  <c r="I40" i="30"/>
  <c r="H40" i="30"/>
  <c r="H48" i="30" s="1"/>
  <c r="G40" i="30"/>
  <c r="F40" i="30"/>
  <c r="E40" i="30"/>
  <c r="Z39" i="30"/>
  <c r="Y39" i="30"/>
  <c r="X39" i="30"/>
  <c r="X47" i="30" s="1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V37" i="30"/>
  <c r="U37" i="30"/>
  <c r="P37" i="30"/>
  <c r="O37" i="30"/>
  <c r="J37" i="30"/>
  <c r="I37" i="30"/>
  <c r="T36" i="30"/>
  <c r="S36" i="30"/>
  <c r="N36" i="30"/>
  <c r="M36" i="30"/>
  <c r="H36" i="30"/>
  <c r="G36" i="30"/>
  <c r="X35" i="30"/>
  <c r="W35" i="30"/>
  <c r="R35" i="30"/>
  <c r="Q35" i="30"/>
  <c r="L35" i="30"/>
  <c r="K35" i="30"/>
  <c r="F35" i="30"/>
  <c r="E35" i="30"/>
  <c r="V33" i="30"/>
  <c r="U33" i="30"/>
  <c r="T33" i="30"/>
  <c r="P33" i="30"/>
  <c r="O33" i="30"/>
  <c r="N33" i="30"/>
  <c r="J33" i="30"/>
  <c r="I33" i="30"/>
  <c r="H33" i="30"/>
  <c r="X32" i="30"/>
  <c r="T32" i="30"/>
  <c r="S32" i="30"/>
  <c r="R32" i="30"/>
  <c r="N32" i="30"/>
  <c r="M32" i="30"/>
  <c r="L32" i="30"/>
  <c r="H32" i="30"/>
  <c r="G32" i="30"/>
  <c r="F32" i="30"/>
  <c r="X31" i="30"/>
  <c r="W31" i="30"/>
  <c r="V31" i="30"/>
  <c r="R31" i="30"/>
  <c r="Q31" i="30"/>
  <c r="P31" i="30"/>
  <c r="L31" i="30"/>
  <c r="K31" i="30"/>
  <c r="J31" i="30"/>
  <c r="F31" i="30"/>
  <c r="E31" i="30"/>
  <c r="O24" i="30"/>
  <c r="X22" i="30"/>
  <c r="X45" i="30" s="1"/>
  <c r="W22" i="30"/>
  <c r="W45" i="30" s="1"/>
  <c r="V22" i="30"/>
  <c r="V45" i="30" s="1"/>
  <c r="U22" i="30"/>
  <c r="U45" i="30" s="1"/>
  <c r="T22" i="30"/>
  <c r="T37" i="30" s="1"/>
  <c r="S22" i="30"/>
  <c r="S49" i="30" s="1"/>
  <c r="R22" i="30"/>
  <c r="R45" i="30" s="1"/>
  <c r="Q22" i="30"/>
  <c r="Q45" i="30" s="1"/>
  <c r="P22" i="30"/>
  <c r="P45" i="30" s="1"/>
  <c r="O22" i="30"/>
  <c r="O45" i="30" s="1"/>
  <c r="N22" i="30"/>
  <c r="N37" i="30" s="1"/>
  <c r="M22" i="30"/>
  <c r="M49" i="30" s="1"/>
  <c r="L22" i="30"/>
  <c r="L45" i="30" s="1"/>
  <c r="K22" i="30"/>
  <c r="K45" i="30" s="1"/>
  <c r="J22" i="30"/>
  <c r="J45" i="30" s="1"/>
  <c r="I22" i="30"/>
  <c r="I45" i="30" s="1"/>
  <c r="H22" i="30"/>
  <c r="H37" i="30" s="1"/>
  <c r="G22" i="30"/>
  <c r="G49" i="30" s="1"/>
  <c r="F22" i="30"/>
  <c r="F45" i="30" s="1"/>
  <c r="E22" i="30"/>
  <c r="E45" i="30" s="1"/>
  <c r="X21" i="30"/>
  <c r="X36" i="30" s="1"/>
  <c r="W21" i="30"/>
  <c r="W48" i="30" s="1"/>
  <c r="V21" i="30"/>
  <c r="V44" i="30" s="1"/>
  <c r="U21" i="30"/>
  <c r="U23" i="30" s="1"/>
  <c r="T21" i="30"/>
  <c r="T44" i="30" s="1"/>
  <c r="S21" i="30"/>
  <c r="S44" i="30" s="1"/>
  <c r="R21" i="30"/>
  <c r="R36" i="30" s="1"/>
  <c r="Q21" i="30"/>
  <c r="Q48" i="30" s="1"/>
  <c r="P21" i="30"/>
  <c r="P44" i="30" s="1"/>
  <c r="O21" i="30"/>
  <c r="O44" i="30" s="1"/>
  <c r="N21" i="30"/>
  <c r="N44" i="30" s="1"/>
  <c r="M21" i="30"/>
  <c r="M44" i="30" s="1"/>
  <c r="L21" i="30"/>
  <c r="L36" i="30" s="1"/>
  <c r="K21" i="30"/>
  <c r="K48" i="30" s="1"/>
  <c r="J21" i="30"/>
  <c r="J44" i="30" s="1"/>
  <c r="I21" i="30"/>
  <c r="I44" i="30" s="1"/>
  <c r="H21" i="30"/>
  <c r="H44" i="30" s="1"/>
  <c r="G21" i="30"/>
  <c r="G44" i="30" s="1"/>
  <c r="F21" i="30"/>
  <c r="F36" i="30" s="1"/>
  <c r="E21" i="30"/>
  <c r="E48" i="30" s="1"/>
  <c r="Z20" i="30"/>
  <c r="Z43" i="30" s="1"/>
  <c r="Y20" i="30"/>
  <c r="Y43" i="30" s="1"/>
  <c r="X20" i="30"/>
  <c r="X43" i="30" s="1"/>
  <c r="W20" i="30"/>
  <c r="W43" i="30" s="1"/>
  <c r="V20" i="30"/>
  <c r="V35" i="30" s="1"/>
  <c r="U20" i="30"/>
  <c r="U47" i="30" s="1"/>
  <c r="T20" i="30"/>
  <c r="T43" i="30" s="1"/>
  <c r="S20" i="30"/>
  <c r="S43" i="30" s="1"/>
  <c r="R20" i="30"/>
  <c r="R43" i="30" s="1"/>
  <c r="Q20" i="30"/>
  <c r="Q43" i="30" s="1"/>
  <c r="P20" i="30"/>
  <c r="P35" i="30" s="1"/>
  <c r="O20" i="30"/>
  <c r="O47" i="30" s="1"/>
  <c r="N20" i="30"/>
  <c r="N43" i="30" s="1"/>
  <c r="M20" i="30"/>
  <c r="M43" i="30" s="1"/>
  <c r="L20" i="30"/>
  <c r="L43" i="30" s="1"/>
  <c r="K20" i="30"/>
  <c r="K43" i="30" s="1"/>
  <c r="J20" i="30"/>
  <c r="J35" i="30" s="1"/>
  <c r="I20" i="30"/>
  <c r="I47" i="30" s="1"/>
  <c r="H20" i="30"/>
  <c r="H43" i="30" s="1"/>
  <c r="G20" i="30"/>
  <c r="G43" i="30" s="1"/>
  <c r="F20" i="30"/>
  <c r="F43" i="30" s="1"/>
  <c r="E20" i="30"/>
  <c r="E43" i="30" s="1"/>
  <c r="Z19" i="30"/>
  <c r="Z22" i="30" s="1"/>
  <c r="Y19" i="30"/>
  <c r="Y22" i="30" s="1"/>
  <c r="Z18" i="30"/>
  <c r="Z21" i="30" s="1"/>
  <c r="Y18" i="30"/>
  <c r="Y21" i="30" s="1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Z41" i="28"/>
  <c r="Y41" i="28"/>
  <c r="X41" i="28"/>
  <c r="W41" i="28"/>
  <c r="V41" i="28"/>
  <c r="U41" i="28"/>
  <c r="U42" i="26" s="1"/>
  <c r="T41" i="28"/>
  <c r="S41" i="28"/>
  <c r="R41" i="28"/>
  <c r="Q41" i="28"/>
  <c r="P41" i="28"/>
  <c r="O41" i="28"/>
  <c r="O42" i="26" s="1"/>
  <c r="N41" i="28"/>
  <c r="M41" i="28"/>
  <c r="L41" i="28"/>
  <c r="K41" i="28"/>
  <c r="J41" i="28"/>
  <c r="I41" i="28"/>
  <c r="I42" i="26" s="1"/>
  <c r="H41" i="28"/>
  <c r="G41" i="28"/>
  <c r="F41" i="28"/>
  <c r="E41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E23" i="17"/>
  <c r="Y42" i="26"/>
  <c r="W42" i="26"/>
  <c r="S42" i="26"/>
  <c r="Q42" i="26"/>
  <c r="M42" i="26"/>
  <c r="K42" i="26"/>
  <c r="G42" i="26"/>
  <c r="E42" i="26"/>
  <c r="Z41" i="9"/>
  <c r="Y41" i="9"/>
  <c r="Z40" i="9"/>
  <c r="Y40" i="9"/>
  <c r="Z39" i="9"/>
  <c r="Y39" i="9"/>
  <c r="E23" i="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U46" i="31" l="1"/>
  <c r="U34" i="31"/>
  <c r="Q46" i="31"/>
  <c r="Q34" i="31"/>
  <c r="K46" i="31"/>
  <c r="K34" i="31"/>
  <c r="I46" i="31"/>
  <c r="I34" i="31"/>
  <c r="E46" i="31"/>
  <c r="E34" i="31"/>
  <c r="Y46" i="31"/>
  <c r="Y34" i="31"/>
  <c r="Y25" i="31"/>
  <c r="M46" i="31"/>
  <c r="M34" i="31"/>
  <c r="W46" i="31"/>
  <c r="W34" i="31"/>
  <c r="O34" i="31"/>
  <c r="O46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2" i="30"/>
  <c r="Y36" i="30"/>
  <c r="Y44" i="30"/>
  <c r="Y48" i="30"/>
  <c r="U46" i="30"/>
  <c r="U34" i="30"/>
  <c r="Z36" i="30"/>
  <c r="Z44" i="30"/>
  <c r="Z48" i="30"/>
  <c r="Z32" i="30"/>
  <c r="Y49" i="30"/>
  <c r="O25" i="30"/>
  <c r="M25" i="30"/>
  <c r="Y33" i="30"/>
  <c r="Y37" i="30"/>
  <c r="Y45" i="30"/>
  <c r="Y24" i="30"/>
  <c r="Z33" i="30"/>
  <c r="Z37" i="30"/>
  <c r="Z45" i="30"/>
  <c r="Z49" i="30"/>
  <c r="W24" i="30"/>
  <c r="M23" i="30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Y23" i="30"/>
  <c r="Q25" i="30"/>
  <c r="G35" i="30"/>
  <c r="Y35" i="30"/>
  <c r="O36" i="30"/>
  <c r="K37" i="30"/>
  <c r="W37" i="30"/>
  <c r="E23" i="30"/>
  <c r="Q23" i="30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S23" i="30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Y47" i="30"/>
  <c r="I48" i="30"/>
  <c r="O48" i="30"/>
  <c r="U48" i="30"/>
  <c r="E49" i="30"/>
  <c r="K49" i="30"/>
  <c r="Q49" i="30"/>
  <c r="W49" i="30"/>
  <c r="I23" i="30"/>
  <c r="U44" i="30"/>
  <c r="K23" i="30"/>
  <c r="W23" i="30"/>
  <c r="M24" i="30"/>
  <c r="Z21" i="29"/>
  <c r="Z20" i="29"/>
  <c r="Y22" i="29"/>
  <c r="G25" i="29" s="1"/>
  <c r="Y21" i="29"/>
  <c r="G23" i="29"/>
  <c r="S23" i="29"/>
  <c r="Z22" i="29"/>
  <c r="I24" i="29"/>
  <c r="K24" i="29"/>
  <c r="E23" i="29"/>
  <c r="Q23" i="29"/>
  <c r="G24" i="29"/>
  <c r="S24" i="29"/>
  <c r="I23" i="29"/>
  <c r="W24" i="29"/>
  <c r="K23" i="29"/>
  <c r="W23" i="29"/>
  <c r="M24" i="29"/>
  <c r="U24" i="29"/>
  <c r="U23" i="29"/>
  <c r="M23" i="29"/>
  <c r="O24" i="29"/>
  <c r="O23" i="29"/>
  <c r="E24" i="29"/>
  <c r="Q24" i="29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S46" i="28"/>
  <c r="G46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Q34" i="28"/>
  <c r="O34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W23" i="28"/>
  <c r="W46" i="28" s="1"/>
  <c r="U23" i="28"/>
  <c r="U34" i="28" s="1"/>
  <c r="S23" i="28"/>
  <c r="S34" i="28" s="1"/>
  <c r="Q23" i="28"/>
  <c r="Q46" i="28" s="1"/>
  <c r="O23" i="28"/>
  <c r="O46" i="28" s="1"/>
  <c r="M23" i="28"/>
  <c r="M46" i="28" s="1"/>
  <c r="K23" i="28"/>
  <c r="K46" i="28" s="1"/>
  <c r="I23" i="28"/>
  <c r="I34" i="28" s="1"/>
  <c r="G23" i="28"/>
  <c r="G34" i="28" s="1"/>
  <c r="E23" i="28"/>
  <c r="E46" i="28" s="1"/>
  <c r="Z19" i="28"/>
  <c r="Z22" i="28" s="1"/>
  <c r="Y19" i="28"/>
  <c r="Y22" i="28" s="1"/>
  <c r="Z18" i="28"/>
  <c r="Z21" i="28" s="1"/>
  <c r="Y18" i="28"/>
  <c r="Y21" i="28" s="1"/>
  <c r="Z17" i="28"/>
  <c r="Z20" i="28" s="1"/>
  <c r="Y17" i="28"/>
  <c r="Y20" i="28" s="1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Y22" i="27"/>
  <c r="X22" i="27"/>
  <c r="X49" i="27" s="1"/>
  <c r="W22" i="27"/>
  <c r="W45" i="27" s="1"/>
  <c r="V22" i="27"/>
  <c r="V49" i="27" s="1"/>
  <c r="U22" i="27"/>
  <c r="T22" i="27"/>
  <c r="S24" i="27" s="1"/>
  <c r="S22" i="27"/>
  <c r="S49" i="27" s="1"/>
  <c r="R22" i="27"/>
  <c r="R49" i="27" s="1"/>
  <c r="Q22" i="27"/>
  <c r="Q45" i="27" s="1"/>
  <c r="P22" i="27"/>
  <c r="O24" i="27" s="1"/>
  <c r="O22" i="27"/>
  <c r="N22" i="27"/>
  <c r="M22" i="27"/>
  <c r="M49" i="27" s="1"/>
  <c r="L22" i="27"/>
  <c r="L49" i="27" s="1"/>
  <c r="K22" i="27"/>
  <c r="K45" i="27" s="1"/>
  <c r="J22" i="27"/>
  <c r="J49" i="27" s="1"/>
  <c r="I22" i="27"/>
  <c r="H22" i="27"/>
  <c r="G24" i="27" s="1"/>
  <c r="G22" i="27"/>
  <c r="G49" i="27" s="1"/>
  <c r="F22" i="27"/>
  <c r="F49" i="27" s="1"/>
  <c r="E22" i="27"/>
  <c r="E45" i="27" s="1"/>
  <c r="Z21" i="27"/>
  <c r="Y21" i="27"/>
  <c r="X21" i="27"/>
  <c r="X36" i="27" s="1"/>
  <c r="W21" i="27"/>
  <c r="W48" i="27" s="1"/>
  <c r="V21" i="27"/>
  <c r="U21" i="27"/>
  <c r="U48" i="27" s="1"/>
  <c r="T21" i="27"/>
  <c r="T36" i="27" s="1"/>
  <c r="S21" i="27"/>
  <c r="R21" i="27"/>
  <c r="R36" i="27" s="1"/>
  <c r="Q21" i="27"/>
  <c r="Q48" i="27" s="1"/>
  <c r="P21" i="27"/>
  <c r="O21" i="27"/>
  <c r="O48" i="27" s="1"/>
  <c r="N21" i="27"/>
  <c r="N36" i="27" s="1"/>
  <c r="M21" i="27"/>
  <c r="L21" i="27"/>
  <c r="L36" i="27" s="1"/>
  <c r="K21" i="27"/>
  <c r="K48" i="27" s="1"/>
  <c r="J21" i="27"/>
  <c r="I21" i="27"/>
  <c r="I48" i="27" s="1"/>
  <c r="H21" i="27"/>
  <c r="H48" i="27" s="1"/>
  <c r="G21" i="27"/>
  <c r="F21" i="27"/>
  <c r="F36" i="27" s="1"/>
  <c r="E21" i="27"/>
  <c r="E48" i="27" s="1"/>
  <c r="Z20" i="27"/>
  <c r="Y20" i="27"/>
  <c r="X20" i="27"/>
  <c r="X43" i="27" s="1"/>
  <c r="W20" i="27"/>
  <c r="V20" i="27"/>
  <c r="U20" i="27"/>
  <c r="U43" i="27" s="1"/>
  <c r="T20" i="27"/>
  <c r="T35" i="27" s="1"/>
  <c r="S20" i="27"/>
  <c r="S35" i="27" s="1"/>
  <c r="R20" i="27"/>
  <c r="R35" i="27" s="1"/>
  <c r="Q20" i="27"/>
  <c r="P20" i="27"/>
  <c r="O20" i="27"/>
  <c r="O43" i="27" s="1"/>
  <c r="N20" i="27"/>
  <c r="N35" i="27" s="1"/>
  <c r="M20" i="27"/>
  <c r="M31" i="27" s="1"/>
  <c r="L20" i="27"/>
  <c r="L43" i="27" s="1"/>
  <c r="K20" i="27"/>
  <c r="J20" i="27"/>
  <c r="I20" i="27"/>
  <c r="I43" i="27" s="1"/>
  <c r="H20" i="27"/>
  <c r="H35" i="27" s="1"/>
  <c r="G20" i="27"/>
  <c r="G35" i="27" s="1"/>
  <c r="F20" i="27"/>
  <c r="F35" i="27" s="1"/>
  <c r="E20" i="27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W49" i="27"/>
  <c r="U49" i="27"/>
  <c r="T49" i="27"/>
  <c r="Q49" i="27"/>
  <c r="O49" i="27"/>
  <c r="N49" i="27"/>
  <c r="K49" i="27"/>
  <c r="I49" i="27"/>
  <c r="H49" i="27"/>
  <c r="E49" i="27"/>
  <c r="X48" i="27"/>
  <c r="V48" i="27"/>
  <c r="S48" i="27"/>
  <c r="R48" i="27"/>
  <c r="P48" i="27"/>
  <c r="M48" i="27"/>
  <c r="L48" i="27"/>
  <c r="J48" i="27"/>
  <c r="G48" i="27"/>
  <c r="F48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X45" i="27"/>
  <c r="U45" i="27"/>
  <c r="T45" i="27"/>
  <c r="S45" i="27"/>
  <c r="R45" i="27"/>
  <c r="O45" i="27"/>
  <c r="N45" i="27"/>
  <c r="M45" i="27"/>
  <c r="L45" i="27"/>
  <c r="I45" i="27"/>
  <c r="H45" i="27"/>
  <c r="G45" i="27"/>
  <c r="F45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W43" i="27"/>
  <c r="V43" i="27"/>
  <c r="S43" i="27"/>
  <c r="Q43" i="27"/>
  <c r="P43" i="27"/>
  <c r="M43" i="27"/>
  <c r="K43" i="27"/>
  <c r="J43" i="27"/>
  <c r="G43" i="27"/>
  <c r="E43" i="27"/>
  <c r="X37" i="27"/>
  <c r="W37" i="27"/>
  <c r="U37" i="27"/>
  <c r="T37" i="27"/>
  <c r="S37" i="27"/>
  <c r="R37" i="27"/>
  <c r="Q37" i="27"/>
  <c r="O37" i="27"/>
  <c r="N37" i="27"/>
  <c r="M37" i="27"/>
  <c r="L37" i="27"/>
  <c r="K37" i="27"/>
  <c r="I37" i="27"/>
  <c r="H37" i="27"/>
  <c r="G37" i="27"/>
  <c r="F37" i="27"/>
  <c r="E37" i="27"/>
  <c r="V36" i="27"/>
  <c r="U36" i="27"/>
  <c r="S36" i="27"/>
  <c r="P36" i="27"/>
  <c r="O36" i="27"/>
  <c r="M36" i="27"/>
  <c r="J36" i="27"/>
  <c r="I36" i="27"/>
  <c r="G36" i="27"/>
  <c r="W35" i="27"/>
  <c r="V35" i="27"/>
  <c r="U35" i="27"/>
  <c r="Q35" i="27"/>
  <c r="P35" i="27"/>
  <c r="O35" i="27"/>
  <c r="K35" i="27"/>
  <c r="J35" i="27"/>
  <c r="I35" i="27"/>
  <c r="E35" i="27"/>
  <c r="X33" i="27"/>
  <c r="W33" i="27"/>
  <c r="U33" i="27"/>
  <c r="T33" i="27"/>
  <c r="S33" i="27"/>
  <c r="R33" i="27"/>
  <c r="Q33" i="27"/>
  <c r="O33" i="27"/>
  <c r="N33" i="27"/>
  <c r="M33" i="27"/>
  <c r="L33" i="27"/>
  <c r="K33" i="27"/>
  <c r="I33" i="27"/>
  <c r="H33" i="27"/>
  <c r="G33" i="27"/>
  <c r="F33" i="27"/>
  <c r="E33" i="27"/>
  <c r="V32" i="27"/>
  <c r="U32" i="27"/>
  <c r="S32" i="27"/>
  <c r="P32" i="27"/>
  <c r="O32" i="27"/>
  <c r="M32" i="27"/>
  <c r="J32" i="27"/>
  <c r="I32" i="27"/>
  <c r="G32" i="27"/>
  <c r="W31" i="27"/>
  <c r="V31" i="27"/>
  <c r="U31" i="27"/>
  <c r="Q31" i="27"/>
  <c r="P31" i="27"/>
  <c r="O31" i="27"/>
  <c r="K31" i="27"/>
  <c r="J31" i="27"/>
  <c r="I31" i="27"/>
  <c r="E31" i="27"/>
  <c r="W24" i="27"/>
  <c r="U24" i="27"/>
  <c r="Q24" i="27"/>
  <c r="M24" i="27"/>
  <c r="K24" i="27"/>
  <c r="I24" i="27"/>
  <c r="E24" i="27"/>
  <c r="W23" i="27"/>
  <c r="W34" i="27" s="1"/>
  <c r="U23" i="27"/>
  <c r="U46" i="27" s="1"/>
  <c r="S23" i="27"/>
  <c r="S46" i="27" s="1"/>
  <c r="Q23" i="27"/>
  <c r="Q34" i="27" s="1"/>
  <c r="K23" i="27"/>
  <c r="K34" i="27" s="1"/>
  <c r="I23" i="27"/>
  <c r="I46" i="27" s="1"/>
  <c r="G23" i="27"/>
  <c r="G34" i="27" s="1"/>
  <c r="E23" i="27"/>
  <c r="E34" i="27" s="1"/>
  <c r="Z19" i="27"/>
  <c r="Y19" i="27"/>
  <c r="Z18" i="27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I25" i="29" l="1"/>
  <c r="Q25" i="29"/>
  <c r="I34" i="29"/>
  <c r="I46" i="29"/>
  <c r="K46" i="29"/>
  <c r="K34" i="29"/>
  <c r="Z45" i="29"/>
  <c r="Z33" i="29"/>
  <c r="Z49" i="29"/>
  <c r="Z37" i="29"/>
  <c r="Z36" i="29"/>
  <c r="Z32" i="29"/>
  <c r="Z44" i="29"/>
  <c r="Z48" i="29"/>
  <c r="U34" i="29"/>
  <c r="U46" i="29"/>
  <c r="E46" i="29"/>
  <c r="E34" i="29"/>
  <c r="K25" i="29"/>
  <c r="Y33" i="29"/>
  <c r="Y49" i="29"/>
  <c r="Y37" i="29"/>
  <c r="Y45" i="29"/>
  <c r="S25" i="29"/>
  <c r="E25" i="29"/>
  <c r="W46" i="29"/>
  <c r="W34" i="29"/>
  <c r="W25" i="29"/>
  <c r="Z47" i="29"/>
  <c r="Z35" i="29"/>
  <c r="Z31" i="29"/>
  <c r="Z43" i="29"/>
  <c r="M46" i="29"/>
  <c r="M34" i="29"/>
  <c r="Q46" i="29"/>
  <c r="Q34" i="29"/>
  <c r="S46" i="29"/>
  <c r="S34" i="29"/>
  <c r="G46" i="29"/>
  <c r="G34" i="29"/>
  <c r="O34" i="29"/>
  <c r="O46" i="29"/>
  <c r="U25" i="29"/>
  <c r="Y48" i="29"/>
  <c r="Y44" i="29"/>
  <c r="Y32" i="29"/>
  <c r="Y36" i="29"/>
  <c r="Y35" i="29"/>
  <c r="Y43" i="29"/>
  <c r="Y47" i="29"/>
  <c r="Y31" i="29"/>
  <c r="Y24" i="29"/>
  <c r="M34" i="30"/>
  <c r="M46" i="30"/>
  <c r="W46" i="30"/>
  <c r="W34" i="30"/>
  <c r="G46" i="30"/>
  <c r="G34" i="30"/>
  <c r="Q34" i="30"/>
  <c r="Q46" i="30"/>
  <c r="K46" i="30"/>
  <c r="K34" i="30"/>
  <c r="E34" i="30"/>
  <c r="E46" i="30"/>
  <c r="Y25" i="30"/>
  <c r="I46" i="30"/>
  <c r="I34" i="30"/>
  <c r="Y34" i="30"/>
  <c r="Y46" i="30"/>
  <c r="S46" i="30"/>
  <c r="S34" i="30"/>
  <c r="O34" i="30"/>
  <c r="O46" i="30"/>
  <c r="E34" i="28"/>
  <c r="U34" i="27"/>
  <c r="M25" i="29"/>
  <c r="O25" i="29"/>
  <c r="Y23" i="29"/>
  <c r="Y36" i="28"/>
  <c r="Y44" i="28"/>
  <c r="Y32" i="28"/>
  <c r="Y48" i="28"/>
  <c r="Z32" i="28"/>
  <c r="Z36" i="28"/>
  <c r="Z48" i="28"/>
  <c r="Z44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Y24" i="28"/>
  <c r="Z33" i="28"/>
  <c r="Y31" i="28"/>
  <c r="Y35" i="28"/>
  <c r="Y23" i="28"/>
  <c r="Y47" i="28"/>
  <c r="Y43" i="28"/>
  <c r="Z35" i="28"/>
  <c r="Z43" i="28"/>
  <c r="Z47" i="28"/>
  <c r="Z31" i="28"/>
  <c r="I46" i="28"/>
  <c r="K34" i="28"/>
  <c r="W34" i="28"/>
  <c r="U46" i="28"/>
  <c r="M34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M34" i="27" s="1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W46" i="27"/>
  <c r="N48" i="27"/>
  <c r="T48" i="27"/>
  <c r="O23" i="27"/>
  <c r="O34" i="27" s="1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G46" i="27"/>
  <c r="F43" i="27"/>
  <c r="R43" i="27"/>
  <c r="K46" i="27"/>
  <c r="P49" i="27"/>
  <c r="R31" i="27"/>
  <c r="Z49" i="27"/>
  <c r="Y24" i="27"/>
  <c r="Z33" i="27"/>
  <c r="Z37" i="27"/>
  <c r="Z45" i="27"/>
  <c r="Z47" i="27"/>
  <c r="Z43" i="27"/>
  <c r="Z31" i="27"/>
  <c r="Z35" i="27"/>
  <c r="Y43" i="27"/>
  <c r="Y47" i="27"/>
  <c r="Y31" i="27"/>
  <c r="Y35" i="27"/>
  <c r="Y23" i="27"/>
  <c r="Y32" i="27"/>
  <c r="Y36" i="27"/>
  <c r="Y44" i="27"/>
  <c r="Y48" i="27"/>
  <c r="Z36" i="27"/>
  <c r="Z44" i="27"/>
  <c r="Z32" i="27"/>
  <c r="Z48" i="27"/>
  <c r="Y49" i="27"/>
  <c r="O25" i="27"/>
  <c r="M25" i="27"/>
  <c r="Y45" i="27"/>
  <c r="S25" i="27"/>
  <c r="Q25" i="27"/>
  <c r="Y33" i="27"/>
  <c r="W25" i="27"/>
  <c r="K25" i="27"/>
  <c r="Y37" i="27"/>
  <c r="U25" i="27"/>
  <c r="I25" i="27"/>
  <c r="G25" i="27"/>
  <c r="E25" i="27"/>
  <c r="E46" i="27"/>
  <c r="Q46" i="27"/>
  <c r="Y23" i="25"/>
  <c r="E23" i="26"/>
  <c r="E34" i="26" s="1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W34" i="26" s="1"/>
  <c r="U23" i="26"/>
  <c r="U34" i="26" s="1"/>
  <c r="S23" i="26"/>
  <c r="S34" i="26" s="1"/>
  <c r="Q23" i="26"/>
  <c r="O23" i="26"/>
  <c r="M23" i="26"/>
  <c r="M34" i="26" s="1"/>
  <c r="K23" i="26"/>
  <c r="K34" i="26" s="1"/>
  <c r="I23" i="26"/>
  <c r="I34" i="26" s="1"/>
  <c r="G23" i="26"/>
  <c r="G34" i="26" s="1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Y42" i="23"/>
  <c r="W42" i="23"/>
  <c r="U42" i="23"/>
  <c r="S42" i="23"/>
  <c r="Q42" i="23"/>
  <c r="O42" i="23"/>
  <c r="M42" i="23"/>
  <c r="K42" i="23"/>
  <c r="I42" i="23"/>
  <c r="G42" i="23"/>
  <c r="E42" i="23"/>
  <c r="Y25" i="29" l="1"/>
  <c r="Y34" i="29"/>
  <c r="Y46" i="29"/>
  <c r="M46" i="27"/>
  <c r="Y25" i="28"/>
  <c r="Y46" i="28"/>
  <c r="Y34" i="28"/>
  <c r="Z22" i="26"/>
  <c r="Z49" i="26" s="1"/>
  <c r="Y20" i="26"/>
  <c r="Y31" i="26" s="1"/>
  <c r="Z20" i="26"/>
  <c r="Z35" i="26" s="1"/>
  <c r="Y21" i="26"/>
  <c r="Y36" i="26" s="1"/>
  <c r="Z21" i="26"/>
  <c r="Z32" i="26" s="1"/>
  <c r="Y22" i="26"/>
  <c r="Q25" i="26" s="1"/>
  <c r="Y25" i="27"/>
  <c r="O46" i="27"/>
  <c r="Y46" i="27"/>
  <c r="Y34" i="27"/>
  <c r="O46" i="26"/>
  <c r="O34" i="26"/>
  <c r="Q46" i="26"/>
  <c r="Q34" i="26"/>
  <c r="Y32" i="26"/>
  <c r="K46" i="26"/>
  <c r="W46" i="26"/>
  <c r="M46" i="26"/>
  <c r="E46" i="26"/>
  <c r="Z33" i="26"/>
  <c r="Z37" i="26"/>
  <c r="Z45" i="26"/>
  <c r="Z47" i="26"/>
  <c r="Z31" i="26"/>
  <c r="G46" i="26"/>
  <c r="S46" i="26"/>
  <c r="I46" i="26"/>
  <c r="U46" i="26"/>
  <c r="U49" i="25"/>
  <c r="T49" i="25"/>
  <c r="S45" i="25"/>
  <c r="Q49" i="25"/>
  <c r="O49" i="25"/>
  <c r="N49" i="25"/>
  <c r="M45" i="25"/>
  <c r="I49" i="25"/>
  <c r="H49" i="25"/>
  <c r="G45" i="25"/>
  <c r="X48" i="25"/>
  <c r="W44" i="25"/>
  <c r="U48" i="25"/>
  <c r="T48" i="25"/>
  <c r="S48" i="25"/>
  <c r="R48" i="25"/>
  <c r="Q44" i="25"/>
  <c r="O48" i="25"/>
  <c r="N48" i="25"/>
  <c r="M48" i="25"/>
  <c r="L48" i="25"/>
  <c r="K44" i="25"/>
  <c r="H44" i="25"/>
  <c r="G48" i="25"/>
  <c r="F48" i="25"/>
  <c r="E44" i="25"/>
  <c r="X31" i="25"/>
  <c r="W47" i="25"/>
  <c r="V31" i="25"/>
  <c r="U43" i="25"/>
  <c r="T35" i="25"/>
  <c r="S23" i="25"/>
  <c r="S34" i="25" s="1"/>
  <c r="R31" i="25"/>
  <c r="Q47" i="25"/>
  <c r="P31" i="25"/>
  <c r="O43" i="25"/>
  <c r="L31" i="25"/>
  <c r="K47" i="25"/>
  <c r="J31" i="25"/>
  <c r="I43" i="25"/>
  <c r="G47" i="25"/>
  <c r="F31" i="25"/>
  <c r="E47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W42" i="17"/>
  <c r="Q42" i="17"/>
  <c r="O42" i="17"/>
  <c r="K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Y42" i="17"/>
  <c r="U42" i="17"/>
  <c r="S42" i="17"/>
  <c r="M42" i="17"/>
  <c r="I42" i="17"/>
  <c r="G42" i="17"/>
  <c r="Y35" i="26" l="1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Y46" i="26" s="1"/>
  <c r="U25" i="26"/>
  <c r="Y47" i="25"/>
  <c r="U23" i="25"/>
  <c r="U46" i="25" s="1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O45" i="25"/>
  <c r="F32" i="25"/>
  <c r="R32" i="25"/>
  <c r="I33" i="25"/>
  <c r="U33" i="25"/>
  <c r="M36" i="25"/>
  <c r="N37" i="25"/>
  <c r="W43" i="25"/>
  <c r="U45" i="25"/>
  <c r="K25" i="25"/>
  <c r="E31" i="25"/>
  <c r="Q31" i="25"/>
  <c r="G32" i="25"/>
  <c r="S32" i="25"/>
  <c r="M33" i="25"/>
  <c r="E35" i="25"/>
  <c r="V35" i="25"/>
  <c r="R36" i="25"/>
  <c r="O37" i="25"/>
  <c r="G44" i="25"/>
  <c r="S47" i="25"/>
  <c r="Z35" i="25"/>
  <c r="I23" i="25"/>
  <c r="I31" i="25"/>
  <c r="U31" i="25"/>
  <c r="K32" i="25"/>
  <c r="W32" i="25"/>
  <c r="N33" i="25"/>
  <c r="J35" i="25"/>
  <c r="W35" i="25"/>
  <c r="S36" i="25"/>
  <c r="T37" i="25"/>
  <c r="M44" i="25"/>
  <c r="L32" i="25"/>
  <c r="X32" i="25"/>
  <c r="O33" i="25"/>
  <c r="K35" i="25"/>
  <c r="F36" i="25"/>
  <c r="X36" i="25"/>
  <c r="U37" i="25"/>
  <c r="E43" i="25"/>
  <c r="S44" i="25"/>
  <c r="I46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3" i="25"/>
  <c r="H47" i="25"/>
  <c r="H31" i="25"/>
  <c r="H35" i="25"/>
  <c r="N43" i="25"/>
  <c r="N47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48" i="25"/>
  <c r="V32" i="25"/>
  <c r="G23" i="25"/>
  <c r="I24" i="25"/>
  <c r="X35" i="25"/>
  <c r="L43" i="25"/>
  <c r="Z44" i="25"/>
  <c r="V45" i="25"/>
  <c r="H32" i="25"/>
  <c r="H36" i="25"/>
  <c r="T32" i="25"/>
  <c r="T36" i="25"/>
  <c r="K37" i="25"/>
  <c r="K45" i="25"/>
  <c r="K33" i="25"/>
  <c r="W37" i="25"/>
  <c r="W45" i="25"/>
  <c r="W33" i="25"/>
  <c r="W24" i="25"/>
  <c r="F43" i="25"/>
  <c r="T44" i="25"/>
  <c r="S46" i="25"/>
  <c r="M35" i="25"/>
  <c r="M23" i="25"/>
  <c r="M43" i="25"/>
  <c r="M31" i="25"/>
  <c r="Y35" i="25"/>
  <c r="Y43" i="25"/>
  <c r="Y31" i="25"/>
  <c r="O36" i="25"/>
  <c r="O44" i="25"/>
  <c r="O32" i="25"/>
  <c r="O23" i="25"/>
  <c r="L37" i="25"/>
  <c r="L45" i="25"/>
  <c r="L49" i="25"/>
  <c r="L33" i="25"/>
  <c r="X37" i="25"/>
  <c r="X45" i="25"/>
  <c r="X49" i="25"/>
  <c r="X33" i="25"/>
  <c r="L35" i="25"/>
  <c r="P49" i="25"/>
  <c r="Y45" i="25"/>
  <c r="Y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45" i="25"/>
  <c r="Q33" i="25"/>
  <c r="X43" i="25"/>
  <c r="P45" i="25"/>
  <c r="K49" i="25"/>
  <c r="G35" i="25"/>
  <c r="G43" i="25"/>
  <c r="G31" i="25"/>
  <c r="S35" i="25"/>
  <c r="S43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F47" i="25"/>
  <c r="X47" i="25"/>
  <c r="J47" i="25"/>
  <c r="J43" i="25"/>
  <c r="P47" i="25"/>
  <c r="P43" i="25"/>
  <c r="V47" i="25"/>
  <c r="V43" i="25"/>
  <c r="K23" i="25"/>
  <c r="O25" i="25"/>
  <c r="F35" i="25"/>
  <c r="R35" i="25"/>
  <c r="R43" i="25"/>
  <c r="N44" i="25"/>
  <c r="J45" i="25"/>
  <c r="M47" i="25"/>
  <c r="I48" i="25"/>
  <c r="E49" i="25"/>
  <c r="W49" i="25"/>
  <c r="E23" i="25"/>
  <c r="Q23" i="25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F44" i="25"/>
  <c r="L44" i="25"/>
  <c r="R44" i="25"/>
  <c r="X44" i="25"/>
  <c r="H45" i="25"/>
  <c r="N45" i="25"/>
  <c r="T45" i="25"/>
  <c r="I47" i="25"/>
  <c r="O47" i="25"/>
  <c r="U47" i="25"/>
  <c r="E48" i="25"/>
  <c r="K48" i="25"/>
  <c r="Q48" i="25"/>
  <c r="W48" i="25"/>
  <c r="G49" i="25"/>
  <c r="M49" i="25"/>
  <c r="S49" i="25"/>
  <c r="T33" i="24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S34" i="24" s="1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S46" i="24" l="1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Z45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Y25" i="22" l="1"/>
  <c r="Y45" i="20"/>
  <c r="Y42" i="20"/>
  <c r="Y46" i="20" s="1"/>
  <c r="Y25" i="19"/>
  <c r="Z43" i="20"/>
  <c r="Y25" i="21"/>
  <c r="Y5" i="9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<sst xmlns="http://schemas.openxmlformats.org/spreadsheetml/2006/main" count="1920" uniqueCount="78">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</sst>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0" fontId="10" fillId="0" borderId="60" xfId="0" applyFon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77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77">
        <f>H22/G22*1000</f>
        <v>437976.12958610948</v>
      </c>
      <c r="H24" s="178"/>
      <c r="I24" s="179">
        <f>J22/I22*1000</f>
        <v>819919.11099121789</v>
      </c>
      <c r="J24" s="180"/>
      <c r="K24" s="177">
        <f>L22/K22*1000</f>
        <v>505932.54055965703</v>
      </c>
      <c r="L24" s="178"/>
      <c r="M24" s="179">
        <f>N22/M22*1000</f>
        <v>215034.5156464999</v>
      </c>
      <c r="N24" s="180"/>
      <c r="O24" s="177">
        <f>P22/O22*1000</f>
        <v>292178.6089514604</v>
      </c>
      <c r="P24" s="178"/>
      <c r="Q24" s="179">
        <f>R22/Q22*1000</f>
        <v>183116.9148161184</v>
      </c>
      <c r="R24" s="180"/>
      <c r="S24" s="177">
        <f>T22/S22*1000</f>
        <v>108742.49526016432</v>
      </c>
      <c r="T24" s="178"/>
      <c r="U24" s="179">
        <f>V22/U22*1000</f>
        <v>345577.10489083239</v>
      </c>
      <c r="V24" s="180"/>
      <c r="W24" s="177">
        <f>X22/W22*1000</f>
        <v>239684.44048107034</v>
      </c>
      <c r="X24" s="178"/>
      <c r="Y24" s="179">
        <f>Z22/Y22*1000</f>
        <v>211323.75866657106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4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4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81">
        <v>51.9</v>
      </c>
      <c r="F30" s="186"/>
      <c r="G30" s="181">
        <v>88.1</v>
      </c>
      <c r="H30" s="186"/>
      <c r="I30" s="181">
        <v>94.1</v>
      </c>
      <c r="J30" s="186"/>
      <c r="K30" s="181">
        <v>57.6</v>
      </c>
      <c r="L30" s="186"/>
      <c r="M30" s="181">
        <v>53.4</v>
      </c>
      <c r="N30" s="186"/>
      <c r="O30" s="181">
        <v>79</v>
      </c>
      <c r="P30" s="186"/>
      <c r="Q30" s="181">
        <v>47.4</v>
      </c>
      <c r="R30" s="186"/>
      <c r="S30" s="181">
        <v>171.2</v>
      </c>
      <c r="T30" s="186"/>
      <c r="U30" s="181">
        <v>69.5</v>
      </c>
      <c r="V30" s="186"/>
      <c r="W30" s="181">
        <v>93.3</v>
      </c>
      <c r="X30" s="186"/>
      <c r="Y30" s="181">
        <v>81.099999999999994</v>
      </c>
      <c r="Z30" s="182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76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77">
        <f>H22/G22*1000</f>
        <v>436530.05538052792</v>
      </c>
      <c r="H24" s="178"/>
      <c r="I24" s="179">
        <f>J22/I22*1000</f>
        <v>826035.04780745134</v>
      </c>
      <c r="J24" s="180"/>
      <c r="K24" s="177">
        <f>L22/K22*1000</f>
        <v>536017.2807989564</v>
      </c>
      <c r="L24" s="178"/>
      <c r="M24" s="179">
        <f>N22/M22*1000</f>
        <v>203063.51671678011</v>
      </c>
      <c r="N24" s="180"/>
      <c r="O24" s="177">
        <f>P22/O22*1000</f>
        <v>281865.16853932582</v>
      </c>
      <c r="P24" s="178"/>
      <c r="Q24" s="179">
        <f>R22/Q22*1000</f>
        <v>183620.18603957689</v>
      </c>
      <c r="R24" s="180"/>
      <c r="S24" s="177">
        <f>T22/S22*1000</f>
        <v>99531.683765841881</v>
      </c>
      <c r="T24" s="178"/>
      <c r="U24" s="179">
        <f>V22/U22*1000</f>
        <v>301085.00518211431</v>
      </c>
      <c r="V24" s="180"/>
      <c r="W24" s="177">
        <f>X22/W22*1000</f>
        <v>236452.19742403479</v>
      </c>
      <c r="X24" s="178"/>
      <c r="Y24" s="179">
        <f>Z22/Y22*1000</f>
        <v>210282.80876088107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4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4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6">
        <v>51.851077180506167</v>
      </c>
      <c r="F30" s="197"/>
      <c r="G30" s="196">
        <v>88.098236775818634</v>
      </c>
      <c r="H30" s="197"/>
      <c r="I30" s="196">
        <v>94.13566739606128</v>
      </c>
      <c r="J30" s="197"/>
      <c r="K30" s="196">
        <v>57.611419853982781</v>
      </c>
      <c r="L30" s="197"/>
      <c r="M30" s="196">
        <v>53.432125400894925</v>
      </c>
      <c r="N30" s="197"/>
      <c r="O30" s="196">
        <v>78.986904882753024</v>
      </c>
      <c r="P30" s="197"/>
      <c r="Q30" s="196">
        <v>47.41866814001105</v>
      </c>
      <c r="R30" s="197"/>
      <c r="S30" s="196">
        <v>171.16727123400176</v>
      </c>
      <c r="T30" s="197"/>
      <c r="U30" s="196">
        <v>69.492452417414128</v>
      </c>
      <c r="V30" s="197"/>
      <c r="W30" s="196">
        <v>93.298028832009422</v>
      </c>
      <c r="X30" s="197"/>
      <c r="Y30" s="196">
        <v>81.070359497200812</v>
      </c>
      <c r="Z30" s="197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75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77">
        <f>H22/G22*1000</f>
        <v>437815.35426880693</v>
      </c>
      <c r="H24" s="178"/>
      <c r="I24" s="179">
        <f>J22/I22*1000</f>
        <v>811707.04922808032</v>
      </c>
      <c r="J24" s="180"/>
      <c r="K24" s="177">
        <f>L22/K22*1000</f>
        <v>625173.12240704137</v>
      </c>
      <c r="L24" s="178"/>
      <c r="M24" s="179">
        <f>N22/M22*1000</f>
        <v>205597.93212049513</v>
      </c>
      <c r="N24" s="180"/>
      <c r="O24" s="177">
        <f>P22/O22*1000</f>
        <v>284577.45016611298</v>
      </c>
      <c r="P24" s="178"/>
      <c r="Q24" s="179">
        <f>R22/Q22*1000</f>
        <v>182246.20112323831</v>
      </c>
      <c r="R24" s="180"/>
      <c r="S24" s="177">
        <f>T22/S22*1000</f>
        <v>101423.62047733537</v>
      </c>
      <c r="T24" s="178"/>
      <c r="U24" s="179">
        <f>V22/U22*1000</f>
        <v>310687.12553237565</v>
      </c>
      <c r="V24" s="180"/>
      <c r="W24" s="177">
        <f>X22/W22*1000</f>
        <v>248511.19061755223</v>
      </c>
      <c r="X24" s="178"/>
      <c r="Y24" s="179">
        <f>Z22/Y22*1000</f>
        <v>219338.888634584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4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4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81">
        <v>34.6</v>
      </c>
      <c r="F30" s="186"/>
      <c r="G30" s="181">
        <v>79.400000000000006</v>
      </c>
      <c r="H30" s="186"/>
      <c r="I30" s="181">
        <v>106.9</v>
      </c>
      <c r="J30" s="186"/>
      <c r="K30" s="181">
        <v>54.3</v>
      </c>
      <c r="L30" s="186"/>
      <c r="M30" s="181">
        <v>57.6</v>
      </c>
      <c r="N30" s="186"/>
      <c r="O30" s="181">
        <v>75.599999999999994</v>
      </c>
      <c r="P30" s="186"/>
      <c r="Q30" s="181">
        <v>47.7</v>
      </c>
      <c r="R30" s="186"/>
      <c r="S30" s="181">
        <v>144</v>
      </c>
      <c r="T30" s="186"/>
      <c r="U30" s="181">
        <v>61.5</v>
      </c>
      <c r="V30" s="186"/>
      <c r="W30" s="181">
        <v>82.6</v>
      </c>
      <c r="X30" s="186"/>
      <c r="Y30" s="181">
        <v>74.900000000000006</v>
      </c>
      <c r="Z30" s="182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8">
        <f>+'(令和5年4月)'!F23</f>
        <v>0</v>
      </c>
      <c r="G42" s="192">
        <f>+'(令和5年4月)'!G23</f>
        <v>74.435222303778573</v>
      </c>
      <c r="H42" s="198">
        <f>+'(令和5年4月)'!H23</f>
        <v>0</v>
      </c>
      <c r="I42" s="192">
        <f>+'(令和5年4月)'!I23</f>
        <v>45.367583834909716</v>
      </c>
      <c r="J42" s="198">
        <f>+'(令和5年4月)'!J23</f>
        <v>0</v>
      </c>
      <c r="K42" s="192">
        <f>+'(令和5年4月)'!K23</f>
        <v>24.226392362793504</v>
      </c>
      <c r="L42" s="198">
        <f>+'(令和5年4月)'!L23</f>
        <v>0</v>
      </c>
      <c r="M42" s="192">
        <f>+'(令和5年4月)'!M23</f>
        <v>45.784905555337012</v>
      </c>
      <c r="N42" s="198">
        <f>+'(令和5年4月)'!N23</f>
        <v>0</v>
      </c>
      <c r="O42" s="192">
        <f>+'(令和5年4月)'!O23</f>
        <v>81.943429704623739</v>
      </c>
      <c r="P42" s="198">
        <f>+'(令和5年4月)'!P23</f>
        <v>0</v>
      </c>
      <c r="Q42" s="192">
        <f>+'(令和5年4月)'!Q23</f>
        <v>45.148356054530872</v>
      </c>
      <c r="R42" s="198">
        <f>+'(令和5年4月)'!R23</f>
        <v>0</v>
      </c>
      <c r="S42" s="192">
        <f>+'(令和5年4月)'!S23</f>
        <v>159.69757970132486</v>
      </c>
      <c r="T42" s="198">
        <f>+'(令和5年4月)'!T23</f>
        <v>0</v>
      </c>
      <c r="U42" s="192">
        <f>+'(令和5年4月)'!U23</f>
        <v>70.884299177862445</v>
      </c>
      <c r="V42" s="198">
        <f>+'(令和5年4月)'!V23</f>
        <v>0</v>
      </c>
      <c r="W42" s="192">
        <f>+'(令和5年4月)'!W23</f>
        <v>74.071954443381145</v>
      </c>
      <c r="X42" s="198">
        <f>+'(令和5年4月)'!X23</f>
        <v>0</v>
      </c>
      <c r="Y42" s="192">
        <f>+'(令和5年4月)'!Y23</f>
        <v>73.76998399830417</v>
      </c>
      <c r="Z42" s="198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8"/>
      <c r="G46" s="192">
        <f>G23-G42</f>
        <v>-11.706832061012896</v>
      </c>
      <c r="H46" s="198"/>
      <c r="I46" s="192">
        <f>I23-I42</f>
        <v>0.80001963979646717</v>
      </c>
      <c r="J46" s="198"/>
      <c r="K46" s="192">
        <f>K23-K42</f>
        <v>-0.36555296116366875</v>
      </c>
      <c r="L46" s="198"/>
      <c r="M46" s="192">
        <f>M23-M42</f>
        <v>0.27329629567988434</v>
      </c>
      <c r="N46" s="198"/>
      <c r="O46" s="192">
        <f t="shared" si="18"/>
        <v>2.5846342011992647</v>
      </c>
      <c r="P46" s="198"/>
      <c r="Q46" s="192">
        <f t="shared" si="18"/>
        <v>-1.7498997700438252</v>
      </c>
      <c r="R46" s="198"/>
      <c r="S46" s="192">
        <f t="shared" si="18"/>
        <v>-25.905188076435451</v>
      </c>
      <c r="T46" s="198"/>
      <c r="U46" s="192">
        <f t="shared" si="18"/>
        <v>-12.84344104738711</v>
      </c>
      <c r="V46" s="198"/>
      <c r="W46" s="192">
        <f t="shared" si="18"/>
        <v>0.32423354702964957</v>
      </c>
      <c r="X46" s="198"/>
      <c r="Y46" s="192">
        <f t="shared" si="18"/>
        <v>-6.214976965502899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77">
        <f>H22/G22*1000</f>
        <v>426348.2709153897</v>
      </c>
      <c r="H24" s="178"/>
      <c r="I24" s="179">
        <f>J22/I22*1000</f>
        <v>796208.03185437992</v>
      </c>
      <c r="J24" s="180"/>
      <c r="K24" s="177">
        <f>L22/K22*1000</f>
        <v>649007.08595018438</v>
      </c>
      <c r="L24" s="178"/>
      <c r="M24" s="179">
        <f>N22/M22*1000</f>
        <v>207660.20453119549</v>
      </c>
      <c r="N24" s="180"/>
      <c r="O24" s="177">
        <f>P22/O22*1000</f>
        <v>288720.94508301403</v>
      </c>
      <c r="P24" s="178"/>
      <c r="Q24" s="179">
        <f>R22/Q22*1000</f>
        <v>182478.26994075027</v>
      </c>
      <c r="R24" s="180"/>
      <c r="S24" s="177">
        <f>T22/S22*1000</f>
        <v>109423.94850803821</v>
      </c>
      <c r="T24" s="178"/>
      <c r="U24" s="179">
        <f>V22/U22*1000</f>
        <v>394564.62496755773</v>
      </c>
      <c r="V24" s="180"/>
      <c r="W24" s="177">
        <f>X22/W22*1000</f>
        <v>260290.8709739901</v>
      </c>
      <c r="X24" s="178"/>
      <c r="Y24" s="179">
        <f>Z22/Y22*1000</f>
        <v>230665.7261112734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43.7</v>
      </c>
      <c r="F30" s="201"/>
      <c r="G30" s="199">
        <v>105.2</v>
      </c>
      <c r="H30" s="201"/>
      <c r="I30" s="199">
        <v>165.7</v>
      </c>
      <c r="J30" s="201"/>
      <c r="K30" s="199">
        <v>42.5</v>
      </c>
      <c r="L30" s="201"/>
      <c r="M30" s="199">
        <v>67.8</v>
      </c>
      <c r="N30" s="201"/>
      <c r="O30" s="199">
        <v>119.8</v>
      </c>
      <c r="P30" s="201"/>
      <c r="Q30" s="199">
        <v>49</v>
      </c>
      <c r="R30" s="201"/>
      <c r="S30" s="199">
        <v>180.8</v>
      </c>
      <c r="T30" s="201"/>
      <c r="U30" s="199">
        <v>84.9</v>
      </c>
      <c r="V30" s="201"/>
      <c r="W30" s="199">
        <v>97.2</v>
      </c>
      <c r="X30" s="201"/>
      <c r="Y30" s="199">
        <v>89.3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+(E39+E40)/(E41+'(令和5年3月)'!E41)*100</f>
        <v>52.402938851879931</v>
      </c>
      <c r="F42" s="203"/>
      <c r="G42" s="202">
        <f>+(G39+G40)/(G41+'(令和5年3月)'!G41)*100</f>
        <v>82.803013075276212</v>
      </c>
      <c r="H42" s="203"/>
      <c r="I42" s="202">
        <f>+(I39+I40)/(I41+'(令和5年3月)'!I41)*100</f>
        <v>60.895262087007076</v>
      </c>
      <c r="J42" s="203"/>
      <c r="K42" s="202">
        <f>+(K39+K40)/(K41+'(令和5年3月)'!K41)*100</f>
        <v>25.993363975087714</v>
      </c>
      <c r="L42" s="203"/>
      <c r="M42" s="202">
        <f>+(M39+M40)/(M41+'(令和5年3月)'!M41)*100</f>
        <v>40.641582884392506</v>
      </c>
      <c r="N42" s="203"/>
      <c r="O42" s="202">
        <f>+(O39+O40)/(O41+'(令和5年3月)'!O41)*100</f>
        <v>85.815173527037942</v>
      </c>
      <c r="P42" s="203"/>
      <c r="Q42" s="202">
        <f>+(Q39+Q40)/(Q41+'(令和5年3月)'!Q41)*100</f>
        <v>47.655409855198108</v>
      </c>
      <c r="R42" s="203"/>
      <c r="S42" s="202">
        <f>+(S39+S40)/(S41+'(令和5年3月)'!S41)*100</f>
        <v>168.25551066332531</v>
      </c>
      <c r="T42" s="203"/>
      <c r="U42" s="202">
        <f>+(U39+U40)/(U41+'(令和5年3月)'!U41)*100</f>
        <v>88.240532934345055</v>
      </c>
      <c r="V42" s="203"/>
      <c r="W42" s="202">
        <f>+(W39+W40)/(W41+'(令和5年3月)'!W41)*100</f>
        <v>96.246271975322699</v>
      </c>
      <c r="X42" s="203"/>
      <c r="Y42" s="202">
        <f>+(Y39+Y40)/(Y41+'(令和5年3月)'!Y41)*100</f>
        <v>77.286070334585318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8"/>
      <c r="G46" s="192">
        <f>G23-G42</f>
        <v>-8.3677907714976385</v>
      </c>
      <c r="H46" s="198"/>
      <c r="I46" s="192">
        <f>I23-I42</f>
        <v>-15.52767825209736</v>
      </c>
      <c r="J46" s="198"/>
      <c r="K46" s="192">
        <f>K23-K42</f>
        <v>-1.7669716122942098</v>
      </c>
      <c r="L46" s="198"/>
      <c r="M46" s="192">
        <f>M23-M42</f>
        <v>5.1433226709445066</v>
      </c>
      <c r="N46" s="198"/>
      <c r="O46" s="192">
        <f t="shared" si="18"/>
        <v>-3.8717438224142029</v>
      </c>
      <c r="P46" s="198"/>
      <c r="Q46" s="192">
        <f t="shared" si="18"/>
        <v>-2.5070538006672365</v>
      </c>
      <c r="R46" s="198"/>
      <c r="S46" s="192">
        <f t="shared" si="18"/>
        <v>-8.5579309620004551</v>
      </c>
      <c r="T46" s="198"/>
      <c r="U46" s="192">
        <f t="shared" si="18"/>
        <v>-17.356233756482609</v>
      </c>
      <c r="V46" s="198"/>
      <c r="W46" s="192">
        <f t="shared" si="18"/>
        <v>-22.174317531941554</v>
      </c>
      <c r="X46" s="198"/>
      <c r="Y46" s="192">
        <f t="shared" si="18"/>
        <v>-3.5160863362811483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77">
        <f>H22/G22*1000</f>
        <v>431887.23613755929</v>
      </c>
      <c r="H24" s="178"/>
      <c r="I24" s="179">
        <f>J22/I22*1000</f>
        <v>776984.37563658576</v>
      </c>
      <c r="J24" s="180"/>
      <c r="K24" s="177">
        <f>L22/K22*1000</f>
        <v>537873.70518472022</v>
      </c>
      <c r="L24" s="178"/>
      <c r="M24" s="179">
        <f>N22/M22*1000</f>
        <v>196619.9778656837</v>
      </c>
      <c r="N24" s="180"/>
      <c r="O24" s="177">
        <f>P22/O22*1000</f>
        <v>281674.99488019658</v>
      </c>
      <c r="P24" s="178"/>
      <c r="Q24" s="179">
        <f>R22/Q22*1000</f>
        <v>182823.81036261606</v>
      </c>
      <c r="R24" s="180"/>
      <c r="S24" s="177">
        <f>T22/S22*1000</f>
        <v>95043.794659027306</v>
      </c>
      <c r="T24" s="178"/>
      <c r="U24" s="179">
        <f>V22/U22*1000</f>
        <v>271515.54543498531</v>
      </c>
      <c r="V24" s="180"/>
      <c r="W24" s="177">
        <f>X22/W22*1000</f>
        <v>254997.51974167069</v>
      </c>
      <c r="X24" s="178"/>
      <c r="Y24" s="179">
        <f>Z22/Y22*1000</f>
        <v>218696.51359367851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4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42.8</v>
      </c>
      <c r="F30" s="201"/>
      <c r="G30" s="199">
        <v>89.5</v>
      </c>
      <c r="H30" s="201"/>
      <c r="I30" s="199">
        <v>150.5</v>
      </c>
      <c r="J30" s="201"/>
      <c r="K30" s="199">
        <v>53.8</v>
      </c>
      <c r="L30" s="201"/>
      <c r="M30" s="199">
        <v>70.2</v>
      </c>
      <c r="N30" s="201"/>
      <c r="O30" s="199">
        <v>124.3</v>
      </c>
      <c r="P30" s="201"/>
      <c r="Q30" s="199">
        <v>52.4</v>
      </c>
      <c r="R30" s="201"/>
      <c r="S30" s="199">
        <v>178.1</v>
      </c>
      <c r="T30" s="201"/>
      <c r="U30" s="199">
        <v>88</v>
      </c>
      <c r="V30" s="201"/>
      <c r="W30" s="199">
        <v>108.5</v>
      </c>
      <c r="X30" s="201"/>
      <c r="Y30" s="199">
        <v>87.9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+'(令和5年2月)'!E23</f>
        <v>52.278059974731192</v>
      </c>
      <c r="F42" s="203">
        <f>+'(令和5年2月)'!F23</f>
        <v>0</v>
      </c>
      <c r="G42" s="202">
        <f>+'(令和5年2月)'!G23</f>
        <v>74.403960988682442</v>
      </c>
      <c r="H42" s="203">
        <f>+'(令和5年2月)'!H23</f>
        <v>0</v>
      </c>
      <c r="I42" s="202">
        <f>+'(令和5年2月)'!I23</f>
        <v>56.393601551139113</v>
      </c>
      <c r="J42" s="203">
        <f>+'(令和5年2月)'!J23</f>
        <v>0</v>
      </c>
      <c r="K42" s="202">
        <f>+'(令和5年2月)'!K23</f>
        <v>19.87087417901915</v>
      </c>
      <c r="L42" s="203">
        <f>+'(令和5年2月)'!L23</f>
        <v>0</v>
      </c>
      <c r="M42" s="202">
        <f>+'(令和5年2月)'!M23</f>
        <v>43.502764198936617</v>
      </c>
      <c r="N42" s="203">
        <f>+'(令和5年2月)'!N23</f>
        <v>0</v>
      </c>
      <c r="O42" s="202">
        <f>+'(令和5年2月)'!O23</f>
        <v>65.911063952927563</v>
      </c>
      <c r="P42" s="203">
        <f>+'(令和5年2月)'!P23</f>
        <v>0</v>
      </c>
      <c r="Q42" s="202">
        <f>+'(令和5年2月)'!Q23</f>
        <v>40.492332856266614</v>
      </c>
      <c r="R42" s="203">
        <f>+'(令和5年2月)'!R23</f>
        <v>0</v>
      </c>
      <c r="S42" s="202">
        <f>+'(令和5年2月)'!S23</f>
        <v>143.65136487316775</v>
      </c>
      <c r="T42" s="203">
        <f>+'(令和5年2月)'!T23</f>
        <v>0</v>
      </c>
      <c r="U42" s="202">
        <f>+'(令和5年2月)'!U23</f>
        <v>70.390247369917546</v>
      </c>
      <c r="V42" s="203">
        <f>+'(令和5年2月)'!V23</f>
        <v>0</v>
      </c>
      <c r="W42" s="202">
        <f>+'(令和5年2月)'!W23</f>
        <v>78.142994404230137</v>
      </c>
      <c r="X42" s="203">
        <f>+'(令和5年2月)'!X23</f>
        <v>0</v>
      </c>
      <c r="Y42" s="202">
        <f>+'(令和5年2月)'!Y23</f>
        <v>65.903262967620762</v>
      </c>
      <c r="Z42" s="203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8"/>
      <c r="G46" s="192">
        <f>G23-G42</f>
        <v>8.3990520865937697</v>
      </c>
      <c r="H46" s="198"/>
      <c r="I46" s="192">
        <f>I23-I42</f>
        <v>4.5016605358679627</v>
      </c>
      <c r="J46" s="198"/>
      <c r="K46" s="192">
        <f>K23-K42</f>
        <v>6.1224897960685638</v>
      </c>
      <c r="L46" s="198"/>
      <c r="M46" s="192">
        <f>M23-M42</f>
        <v>-2.8611813145441118</v>
      </c>
      <c r="N46" s="198"/>
      <c r="O46" s="192">
        <f t="shared" si="16"/>
        <v>19.904109574110379</v>
      </c>
      <c r="P46" s="198"/>
      <c r="Q46" s="192">
        <f t="shared" si="16"/>
        <v>7.1630769989314942</v>
      </c>
      <c r="R46" s="198"/>
      <c r="S46" s="192">
        <f t="shared" si="16"/>
        <v>24.60414579015756</v>
      </c>
      <c r="T46" s="198"/>
      <c r="U46" s="192">
        <f t="shared" si="16"/>
        <v>17.850285564427509</v>
      </c>
      <c r="V46" s="198"/>
      <c r="W46" s="192">
        <f t="shared" si="16"/>
        <v>18.103277571092562</v>
      </c>
      <c r="X46" s="198"/>
      <c r="Y46" s="192">
        <f t="shared" si="16"/>
        <v>11.382807366964556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72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77">
        <f>H22/G22*1000</f>
        <v>441380.17981584772</v>
      </c>
      <c r="H24" s="178"/>
      <c r="I24" s="179">
        <f>J22/I22*1000</f>
        <v>865230.22912047303</v>
      </c>
      <c r="J24" s="180"/>
      <c r="K24" s="177">
        <f>L22/K22*1000</f>
        <v>544342.64189802587</v>
      </c>
      <c r="L24" s="178"/>
      <c r="M24" s="179">
        <f>N22/M22*1000</f>
        <v>200229.97481692108</v>
      </c>
      <c r="N24" s="180"/>
      <c r="O24" s="177">
        <f>P22/O22*1000</f>
        <v>282121.69417379197</v>
      </c>
      <c r="P24" s="178"/>
      <c r="Q24" s="179">
        <f>R22/Q22*1000</f>
        <v>180263.88891190337</v>
      </c>
      <c r="R24" s="180"/>
      <c r="S24" s="177">
        <f>T22/S22*1000</f>
        <v>89888.759278897138</v>
      </c>
      <c r="T24" s="178"/>
      <c r="U24" s="179">
        <f>V22/U22*1000</f>
        <v>335965.72409399773</v>
      </c>
      <c r="V24" s="180"/>
      <c r="W24" s="177">
        <f>X22/W22*1000</f>
        <v>262440.60177400406</v>
      </c>
      <c r="X24" s="178"/>
      <c r="Y24" s="179">
        <f>Z22/Y22*1000</f>
        <v>227384.53440618684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55.8</v>
      </c>
      <c r="F30" s="201"/>
      <c r="G30" s="199">
        <v>75.599999999999994</v>
      </c>
      <c r="H30" s="201"/>
      <c r="I30" s="199">
        <v>165.7</v>
      </c>
      <c r="J30" s="201"/>
      <c r="K30" s="199">
        <v>31.7</v>
      </c>
      <c r="L30" s="201"/>
      <c r="M30" s="199">
        <v>60.6</v>
      </c>
      <c r="N30" s="201"/>
      <c r="O30" s="199">
        <v>107.5</v>
      </c>
      <c r="P30" s="201"/>
      <c r="Q30" s="199">
        <v>47.7</v>
      </c>
      <c r="R30" s="201"/>
      <c r="S30" s="199">
        <v>132.1</v>
      </c>
      <c r="T30" s="201"/>
      <c r="U30" s="199">
        <v>92.4</v>
      </c>
      <c r="V30" s="201"/>
      <c r="W30" s="199">
        <v>95.7</v>
      </c>
      <c r="X30" s="201"/>
      <c r="Y30" s="199">
        <v>77.099999999999994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+'(令和5年1月)'!E23</f>
        <v>51.53986928104576</v>
      </c>
      <c r="F42" s="203">
        <f>+'(令和5年1月)'!F23</f>
        <v>0</v>
      </c>
      <c r="G42" s="202">
        <f>+'(令和5年1月)'!G23</f>
        <v>74.910816780936273</v>
      </c>
      <c r="H42" s="203">
        <f>+'(令和5年1月)'!H23</f>
        <v>0</v>
      </c>
      <c r="I42" s="202">
        <f>+'(令和5年1月)'!I23</f>
        <v>44.957587181903861</v>
      </c>
      <c r="J42" s="203">
        <f>+'(令和5年1月)'!J23</f>
        <v>0</v>
      </c>
      <c r="K42" s="202">
        <f>+'(令和5年1月)'!K23</f>
        <v>19.380185802425363</v>
      </c>
      <c r="L42" s="203">
        <f>+'(令和5年1月)'!L23</f>
        <v>0</v>
      </c>
      <c r="M42" s="202">
        <f>+'(令和5年1月)'!M23</f>
        <v>35.564373324898398</v>
      </c>
      <c r="N42" s="203">
        <f>+'(令和5年1月)'!N23</f>
        <v>0</v>
      </c>
      <c r="O42" s="202">
        <f>+'(令和5年1月)'!O23</f>
        <v>65.253532834580213</v>
      </c>
      <c r="P42" s="203">
        <f>+'(令和5年1月)'!P23</f>
        <v>0</v>
      </c>
      <c r="Q42" s="202">
        <f>+'(令和5年1月)'!Q23</f>
        <v>38.624055701280049</v>
      </c>
      <c r="R42" s="203">
        <f>+'(令和5年1月)'!R23</f>
        <v>0</v>
      </c>
      <c r="S42" s="202">
        <f>+'(令和5年1月)'!S23</f>
        <v>116.50069156293223</v>
      </c>
      <c r="T42" s="203">
        <f>+'(令和5年1月)'!T23</f>
        <v>0</v>
      </c>
      <c r="U42" s="202">
        <f>+'(令和5年1月)'!U23</f>
        <v>78.502249597737091</v>
      </c>
      <c r="V42" s="203">
        <f>+'(令和5年1月)'!V23</f>
        <v>0</v>
      </c>
      <c r="W42" s="202">
        <f>+'(令和5年1月)'!W23</f>
        <v>73.484916548228171</v>
      </c>
      <c r="X42" s="203">
        <f>+'(令和5年1月)'!X23</f>
        <v>0</v>
      </c>
      <c r="Y42" s="202">
        <f>+'(令和5年1月)'!Y23</f>
        <v>58.152616641328883</v>
      </c>
      <c r="Z42" s="203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8"/>
      <c r="G46" s="192">
        <f>G23-G42</f>
        <v>-0.50685579225383037</v>
      </c>
      <c r="H46" s="198"/>
      <c r="I46" s="192">
        <f>I23-I42</f>
        <v>11.436014369235252</v>
      </c>
      <c r="J46" s="198"/>
      <c r="K46" s="192">
        <f>K23-K42</f>
        <v>0.49068837659378772</v>
      </c>
      <c r="L46" s="198"/>
      <c r="M46" s="192">
        <f>M23-M42</f>
        <v>7.9383908740382196</v>
      </c>
      <c r="N46" s="198"/>
      <c r="O46" s="192">
        <f t="shared" si="18"/>
        <v>0.65753111834735023</v>
      </c>
      <c r="P46" s="198"/>
      <c r="Q46" s="192">
        <f t="shared" si="18"/>
        <v>1.8682771549865649</v>
      </c>
      <c r="R46" s="198"/>
      <c r="S46" s="192">
        <f t="shared" si="18"/>
        <v>27.150673310235518</v>
      </c>
      <c r="T46" s="198"/>
      <c r="U46" s="192">
        <f t="shared" si="18"/>
        <v>-8.1120022278195449</v>
      </c>
      <c r="V46" s="198"/>
      <c r="W46" s="192">
        <f t="shared" si="18"/>
        <v>4.6580778560019667</v>
      </c>
      <c r="X46" s="198"/>
      <c r="Y46" s="192">
        <f t="shared" si="18"/>
        <v>7.7506463262918786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71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77">
        <f>H22/G22*1000</f>
        <v>438137.38354214263</v>
      </c>
      <c r="H24" s="178"/>
      <c r="I24" s="179">
        <f>J22/I22*1000</f>
        <v>973003.75280440552</v>
      </c>
      <c r="J24" s="180"/>
      <c r="K24" s="177">
        <f>L22/K22*1000</f>
        <v>454435.89043850452</v>
      </c>
      <c r="L24" s="178"/>
      <c r="M24" s="179">
        <f>N22/M22*1000</f>
        <v>203410.72555966125</v>
      </c>
      <c r="N24" s="180"/>
      <c r="O24" s="177">
        <f>P22/O22*1000</f>
        <v>272951.47995503934</v>
      </c>
      <c r="P24" s="178"/>
      <c r="Q24" s="179">
        <f>R22/Q22*1000</f>
        <v>178964.01863499472</v>
      </c>
      <c r="R24" s="180"/>
      <c r="S24" s="177">
        <f>T22/S22*1000</f>
        <v>82040.418482999128</v>
      </c>
      <c r="T24" s="178"/>
      <c r="U24" s="179">
        <f>V22/U22*1000</f>
        <v>320829.61521987437</v>
      </c>
      <c r="V24" s="180"/>
      <c r="W24" s="177">
        <f>X22/W22*1000</f>
        <v>267493.68856324884</v>
      </c>
      <c r="X24" s="178"/>
      <c r="Y24" s="179">
        <f>Z22/Y22*1000</f>
        <v>220110.87979626231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1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-6.8601307189542382</v>
      </c>
      <c r="F34" s="198"/>
      <c r="G34" s="204">
        <f t="shared" ref="G34" si="7">+G23-G30</f>
        <v>-5.3891832190637246</v>
      </c>
      <c r="H34" s="205"/>
      <c r="I34" s="187">
        <f t="shared" ref="I34" si="8">+I23-I30</f>
        <v>-112.54241281809614</v>
      </c>
      <c r="J34" s="198"/>
      <c r="K34" s="204">
        <f t="shared" ref="K34" si="9">+K23-K30</f>
        <v>-50.119814197574641</v>
      </c>
      <c r="L34" s="205"/>
      <c r="M34" s="187">
        <f t="shared" ref="M34" si="10">+M23-M30</f>
        <v>-10.835626675101601</v>
      </c>
      <c r="N34" s="198"/>
      <c r="O34" s="204">
        <f t="shared" ref="O34" si="11">+O23-O30</f>
        <v>-45.546467165419784</v>
      </c>
      <c r="P34" s="205"/>
      <c r="Q34" s="187">
        <f t="shared" ref="Q34" si="12">+Q23-Q30</f>
        <v>-13.675944298719948</v>
      </c>
      <c r="R34" s="198"/>
      <c r="S34" s="204">
        <f t="shared" ref="S34" si="13">+S23-S30</f>
        <v>-33.899308437067774</v>
      </c>
      <c r="T34" s="205"/>
      <c r="U34" s="187">
        <f t="shared" ref="U34" si="14">+U23-U30</f>
        <v>17.802249597737088</v>
      </c>
      <c r="V34" s="198"/>
      <c r="W34" s="204">
        <f t="shared" ref="W34" si="15">+W23-W30</f>
        <v>-10.315083451771827</v>
      </c>
      <c r="X34" s="205"/>
      <c r="Y34" s="187">
        <f t="shared" ref="Y34" si="16">+Y23-Y30</f>
        <v>-23.347383358671117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+'(令和4年12月)'!E23</f>
        <v>56.460281629581857</v>
      </c>
      <c r="F42" s="203">
        <f>+'(令和4年12月)'!F23</f>
        <v>0</v>
      </c>
      <c r="G42" s="202">
        <f>+'(令和4年12月)'!G23</f>
        <v>92.881521078653137</v>
      </c>
      <c r="H42" s="203">
        <f>+'(令和4年12月)'!H23</f>
        <v>0</v>
      </c>
      <c r="I42" s="202">
        <f>+'(令和4年12月)'!I23</f>
        <v>57.402542818114952</v>
      </c>
      <c r="J42" s="203">
        <f>+'(令和4年12月)'!J23</f>
        <v>0</v>
      </c>
      <c r="K42" s="202">
        <f>+'(令和4年12月)'!K23</f>
        <v>27.11514713412247</v>
      </c>
      <c r="L42" s="203">
        <f>+'(令和4年12月)'!L23</f>
        <v>0</v>
      </c>
      <c r="M42" s="202">
        <f>+'(令和4年12月)'!M23</f>
        <v>54.74309881280206</v>
      </c>
      <c r="N42" s="203">
        <f>+'(令和4年12月)'!N23</f>
        <v>0</v>
      </c>
      <c r="O42" s="202">
        <f>+'(令和4年12月)'!O23</f>
        <v>86.270280408890557</v>
      </c>
      <c r="P42" s="203">
        <f>+'(令和4年12月)'!P23</f>
        <v>0</v>
      </c>
      <c r="Q42" s="202">
        <f>+'(令和4年12月)'!Q23</f>
        <v>42.033134947333942</v>
      </c>
      <c r="R42" s="203">
        <f>+'(令和4年12月)'!R23</f>
        <v>0</v>
      </c>
      <c r="S42" s="202">
        <f>+'(令和4年12月)'!S23</f>
        <v>202.91650557245879</v>
      </c>
      <c r="T42" s="203">
        <f>+'(令和4年12月)'!T23</f>
        <v>0</v>
      </c>
      <c r="U42" s="202">
        <f>+'(令和4年12月)'!U23</f>
        <v>86.026027429265667</v>
      </c>
      <c r="V42" s="203">
        <f>+'(令和4年12月)'!V23</f>
        <v>0</v>
      </c>
      <c r="W42" s="202">
        <f>+'(令和4年12月)'!W23</f>
        <v>82.10004074961455</v>
      </c>
      <c r="X42" s="203">
        <f>+'(令和4年12月)'!X23</f>
        <v>0</v>
      </c>
      <c r="Y42" s="202">
        <f>+'(令和4年12月)'!Y23</f>
        <v>83.368325845407682</v>
      </c>
      <c r="Z42" s="203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8"/>
      <c r="G46" s="192">
        <f>G23-G42</f>
        <v>-17.970704297716864</v>
      </c>
      <c r="H46" s="198"/>
      <c r="I46" s="192">
        <f>I23-I42</f>
        <v>-12.444955636211091</v>
      </c>
      <c r="J46" s="198"/>
      <c r="K46" s="192">
        <f>K23-K42</f>
        <v>-7.7349613316971073</v>
      </c>
      <c r="L46" s="198"/>
      <c r="M46" s="192">
        <f>M23-M42</f>
        <v>-19.178725487903662</v>
      </c>
      <c r="N46" s="198"/>
      <c r="O46" s="192">
        <f t="shared" si="18"/>
        <v>-21.016747574310344</v>
      </c>
      <c r="P46" s="198"/>
      <c r="Q46" s="192">
        <f t="shared" si="18"/>
        <v>-3.4090792460538921</v>
      </c>
      <c r="R46" s="198"/>
      <c r="S46" s="192">
        <f t="shared" si="18"/>
        <v>-86.415814009526557</v>
      </c>
      <c r="T46" s="198"/>
      <c r="U46" s="192">
        <f t="shared" si="18"/>
        <v>-7.5237778315285766</v>
      </c>
      <c r="V46" s="198"/>
      <c r="W46" s="192">
        <f t="shared" si="18"/>
        <v>-8.6151242013863794</v>
      </c>
      <c r="X46" s="198"/>
      <c r="Y46" s="192">
        <f t="shared" si="18"/>
        <v>-25.215709204078799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70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77">
        <f>H22/G22*1000</f>
        <v>433512.07207387924</v>
      </c>
      <c r="H24" s="178"/>
      <c r="I24" s="179">
        <f>J22/I22*1000</f>
        <v>1019992.5527335344</v>
      </c>
      <c r="J24" s="180"/>
      <c r="K24" s="177">
        <f>L22/K22*1000</f>
        <v>490298.79389804869</v>
      </c>
      <c r="L24" s="178"/>
      <c r="M24" s="179">
        <f>N22/M22*1000</f>
        <v>205987.04109180349</v>
      </c>
      <c r="N24" s="180"/>
      <c r="O24" s="177">
        <f>P22/O22*1000</f>
        <v>280782.65622153395</v>
      </c>
      <c r="P24" s="178"/>
      <c r="Q24" s="179">
        <f>R22/Q22*1000</f>
        <v>176287.16330584636</v>
      </c>
      <c r="R24" s="180"/>
      <c r="S24" s="177">
        <f>T22/S22*1000</f>
        <v>87001.440082290414</v>
      </c>
      <c r="T24" s="178"/>
      <c r="U24" s="179">
        <f>V22/U22*1000</f>
        <v>254761.8015936063</v>
      </c>
      <c r="V24" s="180"/>
      <c r="W24" s="177">
        <f>X22/W22*1000</f>
        <v>265363.69916748279</v>
      </c>
      <c r="X24" s="178"/>
      <c r="Y24" s="179">
        <f>Z22/Y22*1000</f>
        <v>219525.34209289693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-1.9397183704181415</v>
      </c>
      <c r="F34" s="198"/>
      <c r="G34" s="204">
        <f t="shared" ref="G34" si="7">+G23-G30</f>
        <v>12.58152107865314</v>
      </c>
      <c r="H34" s="205"/>
      <c r="I34" s="187">
        <f t="shared" ref="I34" si="8">+I23-I30</f>
        <v>-100.09745718188505</v>
      </c>
      <c r="J34" s="198"/>
      <c r="K34" s="204">
        <f t="shared" ref="K34" si="9">+K23-K30</f>
        <v>-42.384852865877534</v>
      </c>
      <c r="L34" s="205"/>
      <c r="M34" s="187">
        <f t="shared" ref="M34" si="10">+M23-M30</f>
        <v>8.3430988128020616</v>
      </c>
      <c r="N34" s="198"/>
      <c r="O34" s="204">
        <f t="shared" ref="O34" si="11">+O23-O30</f>
        <v>-24.529719591109441</v>
      </c>
      <c r="P34" s="205"/>
      <c r="Q34" s="187">
        <f t="shared" ref="Q34" si="12">+Q23-Q30</f>
        <v>-10.266865052666056</v>
      </c>
      <c r="R34" s="198"/>
      <c r="S34" s="204">
        <f t="shared" ref="S34" si="13">+S23-S30</f>
        <v>52.516505572458783</v>
      </c>
      <c r="T34" s="205"/>
      <c r="U34" s="187">
        <f t="shared" ref="U34" si="14">+U23-U30</f>
        <v>25.326027429265665</v>
      </c>
      <c r="V34" s="198"/>
      <c r="W34" s="204">
        <f t="shared" ref="W34" si="15">+W23-W30</f>
        <v>-1.6999592503854473</v>
      </c>
      <c r="X34" s="205"/>
      <c r="Y34" s="187">
        <f t="shared" ref="Y34" si="16">+Y23-Y30</f>
        <v>1.8683258454076821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+'(令和4年11月)'!E23</f>
        <v>87.122933001147999</v>
      </c>
      <c r="F42" s="203">
        <f>+'(令和4年11月)'!F23</f>
        <v>0</v>
      </c>
      <c r="G42" s="202">
        <f>+'(令和4年11月)'!G23</f>
        <v>90.067129131651328</v>
      </c>
      <c r="H42" s="203">
        <f>+'(令和4年11月)'!H23</f>
        <v>0</v>
      </c>
      <c r="I42" s="202">
        <f>+'(令和4年11月)'!I23</f>
        <v>49.055466237942127</v>
      </c>
      <c r="J42" s="203">
        <f>+'(令和4年11月)'!J23</f>
        <v>0</v>
      </c>
      <c r="K42" s="202">
        <f>+'(令和4年11月)'!K23</f>
        <v>32.900544022787685</v>
      </c>
      <c r="L42" s="203">
        <f>+'(令和4年11月)'!L23</f>
        <v>0</v>
      </c>
      <c r="M42" s="202">
        <f>+'(令和4年11月)'!M23</f>
        <v>51.645491604814353</v>
      </c>
      <c r="N42" s="203">
        <f>+'(令和4年11月)'!N23</f>
        <v>0</v>
      </c>
      <c r="O42" s="202">
        <f>+'(令和4年11月)'!O23</f>
        <v>85.092449922958409</v>
      </c>
      <c r="P42" s="203">
        <f>+'(令和4年11月)'!P23</f>
        <v>0</v>
      </c>
      <c r="Q42" s="202">
        <f>+'(令和4年11月)'!Q23</f>
        <v>46.040457947285262</v>
      </c>
      <c r="R42" s="203">
        <f>+'(令和4年11月)'!R23</f>
        <v>0</v>
      </c>
      <c r="S42" s="202">
        <f>+'(令和4年11月)'!S23</f>
        <v>175.59725537988948</v>
      </c>
      <c r="T42" s="203">
        <f>+'(令和4年11月)'!T23</f>
        <v>0</v>
      </c>
      <c r="U42" s="202">
        <f>+'(令和4年11月)'!U23</f>
        <v>107.65726177127213</v>
      </c>
      <c r="V42" s="203">
        <f>+'(令和4年11月)'!V23</f>
        <v>0</v>
      </c>
      <c r="W42" s="202">
        <f>+'(令和4年11月)'!W23</f>
        <v>90.732372061308581</v>
      </c>
      <c r="X42" s="203">
        <f>+'(令和4年11月)'!X23</f>
        <v>0</v>
      </c>
      <c r="Y42" s="202">
        <f>+'(令和4年11月)'!Y23</f>
        <v>81.144081613985009</v>
      </c>
      <c r="Z42" s="203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8"/>
      <c r="G46" s="192">
        <f>G23-G42</f>
        <v>2.8143919470018091</v>
      </c>
      <c r="H46" s="198"/>
      <c r="I46" s="192">
        <f>I23-I42</f>
        <v>8.3470765801728248</v>
      </c>
      <c r="J46" s="198"/>
      <c r="K46" s="192">
        <f>K23-K42</f>
        <v>-5.7853968886652147</v>
      </c>
      <c r="L46" s="198"/>
      <c r="M46" s="192">
        <f>M23-M42</f>
        <v>3.0976072079877071</v>
      </c>
      <c r="N46" s="198"/>
      <c r="O46" s="192">
        <f t="shared" si="18"/>
        <v>1.177830485932148</v>
      </c>
      <c r="P46" s="198"/>
      <c r="Q46" s="192">
        <f t="shared" si="18"/>
        <v>-4.0073229999513202</v>
      </c>
      <c r="R46" s="198"/>
      <c r="S46" s="192">
        <f t="shared" si="18"/>
        <v>27.319250192569314</v>
      </c>
      <c r="T46" s="198"/>
      <c r="U46" s="192">
        <f t="shared" si="18"/>
        <v>-21.631234342006465</v>
      </c>
      <c r="V46" s="198"/>
      <c r="W46" s="192">
        <f t="shared" si="18"/>
        <v>-8.6323313116940312</v>
      </c>
      <c r="X46" s="198"/>
      <c r="Y46" s="192">
        <f t="shared" si="18"/>
        <v>2.2242442314226736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69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77">
        <f>H22/G22*1000</f>
        <v>430074.98399556754</v>
      </c>
      <c r="H24" s="178"/>
      <c r="I24" s="179">
        <f>J22/I22*1000</f>
        <v>1061013.5085198111</v>
      </c>
      <c r="J24" s="180"/>
      <c r="K24" s="177">
        <f>L22/K22*1000</f>
        <v>180029.79631046779</v>
      </c>
      <c r="L24" s="178"/>
      <c r="M24" s="179">
        <f>N22/M22*1000</f>
        <v>210435.56487771086</v>
      </c>
      <c r="N24" s="180"/>
      <c r="O24" s="177">
        <f>P22/O22*1000</f>
        <v>274224.77773482795</v>
      </c>
      <c r="P24" s="178"/>
      <c r="Q24" s="179">
        <f>R22/Q22*1000</f>
        <v>177740.85342763909</v>
      </c>
      <c r="R24" s="180"/>
      <c r="S24" s="177">
        <f>T22/S22*1000</f>
        <v>88436.84870069912</v>
      </c>
      <c r="T24" s="178"/>
      <c r="U24" s="179">
        <f>V22/U22*1000</f>
        <v>294733.21077596967</v>
      </c>
      <c r="V24" s="180"/>
      <c r="W24" s="177">
        <f>X22/W22*1000</f>
        <v>262977.53705152968</v>
      </c>
      <c r="X24" s="178"/>
      <c r="Y24" s="179">
        <f>Z22/Y22*1000</f>
        <v>208594.73227077915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28.722933001148</v>
      </c>
      <c r="F34" s="198"/>
      <c r="G34" s="204">
        <f t="shared" ref="G34" si="7">+G23-G30</f>
        <v>9.7671291316513305</v>
      </c>
      <c r="H34" s="205"/>
      <c r="I34" s="187">
        <f t="shared" ref="I34" si="8">+I23-I30</f>
        <v>-108.44453376205787</v>
      </c>
      <c r="J34" s="198"/>
      <c r="K34" s="204">
        <f t="shared" ref="K34" si="9">+K23-K30</f>
        <v>-36.599455977212315</v>
      </c>
      <c r="L34" s="205"/>
      <c r="M34" s="187">
        <f t="shared" ref="M34" si="10">+M23-M30</f>
        <v>5.2454916048143545</v>
      </c>
      <c r="N34" s="198"/>
      <c r="O34" s="204">
        <f t="shared" ref="O34" si="11">+O23-O30</f>
        <v>-25.707550077041589</v>
      </c>
      <c r="P34" s="205"/>
      <c r="Q34" s="187">
        <f t="shared" ref="Q34" si="12">+Q23-Q30</f>
        <v>-6.2595420527147354</v>
      </c>
      <c r="R34" s="198"/>
      <c r="S34" s="204">
        <f t="shared" ref="S34" si="13">+S23-S30</f>
        <v>25.197255379889469</v>
      </c>
      <c r="T34" s="205"/>
      <c r="U34" s="187">
        <f t="shared" ref="U34" si="14">+U23-U30</f>
        <v>46.95726177127213</v>
      </c>
      <c r="V34" s="198"/>
      <c r="W34" s="204">
        <f t="shared" ref="W34" si="15">+W23-W30</f>
        <v>6.932372061308584</v>
      </c>
      <c r="X34" s="205"/>
      <c r="Y34" s="187">
        <f t="shared" ref="Y34" si="16">+Y23-Y30</f>
        <v>-0.35591838601499148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+'(令和4年10月)'!E23</f>
        <v>37.848432055749129</v>
      </c>
      <c r="F42" s="203">
        <f>+'(令和4年10月)'!F23</f>
        <v>0</v>
      </c>
      <c r="G42" s="202">
        <f>+'(令和4年10月)'!G23</f>
        <v>88.743767797372229</v>
      </c>
      <c r="H42" s="203">
        <f>+'(令和4年10月)'!H23</f>
        <v>0</v>
      </c>
      <c r="I42" s="202">
        <f>+'(令和4年10月)'!I23</f>
        <v>52.460908804701432</v>
      </c>
      <c r="J42" s="203">
        <f>+'(令和4年10月)'!J23</f>
        <v>0</v>
      </c>
      <c r="K42" s="202">
        <f>+'(令和4年10月)'!K23</f>
        <v>30.308347956881427</v>
      </c>
      <c r="L42" s="203">
        <f>+'(令和4年10月)'!L23</f>
        <v>0</v>
      </c>
      <c r="M42" s="202">
        <f>+'(令和4年10月)'!M23</f>
        <v>66.431958935446062</v>
      </c>
      <c r="N42" s="203">
        <f>+'(令和4年10月)'!N23</f>
        <v>0</v>
      </c>
      <c r="O42" s="202">
        <f>+'(令和4年10月)'!O23</f>
        <v>83.059194326799954</v>
      </c>
      <c r="P42" s="203">
        <f>+'(令和4年10月)'!P23</f>
        <v>0</v>
      </c>
      <c r="Q42" s="202">
        <f>+'(令和4年10月)'!Q23</f>
        <v>44.004718470152355</v>
      </c>
      <c r="R42" s="203">
        <f>+'(令和4年10月)'!R23</f>
        <v>0</v>
      </c>
      <c r="S42" s="202">
        <f>+'(令和4年10月)'!S23</f>
        <v>164.92576603137834</v>
      </c>
      <c r="T42" s="203">
        <f>+'(令和4年10月)'!T23</f>
        <v>0</v>
      </c>
      <c r="U42" s="202">
        <f>+'(令和4年10月)'!U23</f>
        <v>82.860530104157846</v>
      </c>
      <c r="V42" s="203">
        <f>+'(令和4年10月)'!V23</f>
        <v>0</v>
      </c>
      <c r="W42" s="202">
        <f>+'(令和4年10月)'!W23</f>
        <v>75.266228007128433</v>
      </c>
      <c r="X42" s="203">
        <f>+'(令和4年10月)'!X23</f>
        <v>0</v>
      </c>
      <c r="Y42" s="202">
        <f>+'(令和4年10月)'!Y23</f>
        <v>76.351804426449334</v>
      </c>
      <c r="Z42" s="203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8"/>
      <c r="G46" s="192">
        <f>G23-G42</f>
        <v>1.3233613342790989</v>
      </c>
      <c r="H46" s="198"/>
      <c r="I46" s="192">
        <f>I23-I42</f>
        <v>-3.4054425667593051</v>
      </c>
      <c r="J46" s="198"/>
      <c r="K46" s="192">
        <f>K23-K42</f>
        <v>2.5921960659062577</v>
      </c>
      <c r="L46" s="198"/>
      <c r="M46" s="192">
        <f>M23-M42</f>
        <v>-14.786467330631709</v>
      </c>
      <c r="N46" s="198"/>
      <c r="O46" s="192">
        <f t="shared" si="18"/>
        <v>2.0332555961584546</v>
      </c>
      <c r="P46" s="198"/>
      <c r="Q46" s="192">
        <f t="shared" si="18"/>
        <v>2.0357394771329069</v>
      </c>
      <c r="R46" s="198"/>
      <c r="S46" s="192">
        <f t="shared" si="18"/>
        <v>10.67148934851113</v>
      </c>
      <c r="T46" s="198"/>
      <c r="U46" s="192">
        <f t="shared" si="18"/>
        <v>24.796731667114287</v>
      </c>
      <c r="V46" s="198"/>
      <c r="W46" s="192">
        <f t="shared" si="18"/>
        <v>15.466144054180148</v>
      </c>
      <c r="X46" s="198"/>
      <c r="Y46" s="192">
        <f t="shared" si="18"/>
        <v>4.7922771875356744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68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77">
        <f>H22/G22*1000</f>
        <v>423372.786917675</v>
      </c>
      <c r="H24" s="178"/>
      <c r="I24" s="179">
        <f>J22/I22*1000</f>
        <v>1102456.6030308995</v>
      </c>
      <c r="J24" s="180"/>
      <c r="K24" s="177">
        <f>L22/K22*1000</f>
        <v>130367.48104465038</v>
      </c>
      <c r="L24" s="178"/>
      <c r="M24" s="179">
        <f>N22/M22*1000</f>
        <v>196465.72526105065</v>
      </c>
      <c r="N24" s="180"/>
      <c r="O24" s="177">
        <f>P22/O22*1000</f>
        <v>268882.34165067179</v>
      </c>
      <c r="P24" s="178"/>
      <c r="Q24" s="179">
        <f>R22/Q22*1000</f>
        <v>177593.62661688667</v>
      </c>
      <c r="R24" s="180"/>
      <c r="S24" s="177">
        <f>T22/S22*1000</f>
        <v>90430.735418427736</v>
      </c>
      <c r="T24" s="178"/>
      <c r="U24" s="179">
        <f>V22/U22*1000</f>
        <v>356803.38612779899</v>
      </c>
      <c r="V24" s="180"/>
      <c r="W24" s="177">
        <f>X22/W22*1000</f>
        <v>260141.96636292478</v>
      </c>
      <c r="X24" s="178"/>
      <c r="Y24" s="179">
        <f>Z22/Y22*1000</f>
        <v>210540.07260521274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-20.55156794425087</v>
      </c>
      <c r="F34" s="198"/>
      <c r="G34" s="204">
        <f t="shared" ref="G34" si="7">+G23-G30</f>
        <v>8.4437677973722316</v>
      </c>
      <c r="H34" s="205"/>
      <c r="I34" s="187">
        <f t="shared" ref="I34" si="8">+I23-I30</f>
        <v>-105.03909119529857</v>
      </c>
      <c r="J34" s="198"/>
      <c r="K34" s="204">
        <f t="shared" ref="K34" si="9">+K23-K30</f>
        <v>-39.191652043118573</v>
      </c>
      <c r="L34" s="205"/>
      <c r="M34" s="187">
        <f t="shared" ref="M34" si="10">+M23-M30</f>
        <v>20.031958935446063</v>
      </c>
      <c r="N34" s="198"/>
      <c r="O34" s="204">
        <f t="shared" ref="O34" si="11">+O23-O30</f>
        <v>-27.740805673200043</v>
      </c>
      <c r="P34" s="205"/>
      <c r="Q34" s="187">
        <f t="shared" ref="Q34" si="12">+Q23-Q30</f>
        <v>-8.2952815298476423</v>
      </c>
      <c r="R34" s="198"/>
      <c r="S34" s="204">
        <f t="shared" ref="S34" si="13">+S23-S30</f>
        <v>14.525766031378339</v>
      </c>
      <c r="T34" s="205"/>
      <c r="U34" s="187">
        <f t="shared" ref="U34" si="14">+U23-U30</f>
        <v>22.160530104157843</v>
      </c>
      <c r="V34" s="198"/>
      <c r="W34" s="204">
        <f t="shared" ref="W34" si="15">+W23-W30</f>
        <v>-8.5337719928715643</v>
      </c>
      <c r="X34" s="205"/>
      <c r="Y34" s="187">
        <f t="shared" ref="Y34" si="16">+Y23-Y30</f>
        <v>-5.1481955735506659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+(E39+E40)/(E41+'(令和4年9月)'!E41)*100</f>
        <v>52.987622705932566</v>
      </c>
      <c r="F42" s="203"/>
      <c r="G42" s="202">
        <f>+(G39+G40)/(G41+'(令和4年9月)'!G41)*100</f>
        <v>84.084791386271874</v>
      </c>
      <c r="H42" s="203"/>
      <c r="I42" s="202">
        <f>+(I39+I40)/(I41+'(令和4年9月)'!I41)*100</f>
        <v>79.462679856115102</v>
      </c>
      <c r="J42" s="203"/>
      <c r="K42" s="202">
        <f>+(K39+K40)/(K41+'(令和4年9月)'!K41)*100</f>
        <v>38.569297082228118</v>
      </c>
      <c r="L42" s="203"/>
      <c r="M42" s="202">
        <f>+(M39+M40)/(M41+'(令和4年9月)'!M41)*100</f>
        <v>42.567467112686337</v>
      </c>
      <c r="N42" s="203"/>
      <c r="O42" s="202">
        <f>+(O39+O40)/(O41+'(令和4年9月)'!O41)*100</f>
        <v>88.559579202913213</v>
      </c>
      <c r="P42" s="203"/>
      <c r="Q42" s="202">
        <f>+(Q39+Q40)/(Q41+'(令和4年9月)'!Q41)*100</f>
        <v>46.23276798395856</v>
      </c>
      <c r="R42" s="203"/>
      <c r="S42" s="202">
        <f>+(S39+S40)/(S41+'(令和4年9月)'!S41)*100</f>
        <v>191.79589156055022</v>
      </c>
      <c r="T42" s="203"/>
      <c r="U42" s="202">
        <f>+(U39+U40)/(U41+'(令和4年9月)'!U41)*100</f>
        <v>70.748891703609885</v>
      </c>
      <c r="V42" s="203"/>
      <c r="W42" s="202">
        <f>+(W39+W40)/(W41+'(令和4年9月)'!W41)*100</f>
        <v>90.514490824451016</v>
      </c>
      <c r="X42" s="203"/>
      <c r="Y42" s="202">
        <f>+(Y39+Y40)/(Y41+'(令和4年9月)'!Y41)*100</f>
        <v>80.091749959534852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8"/>
      <c r="G46" s="192">
        <f>G23-G42</f>
        <v>4.6589764111003547</v>
      </c>
      <c r="H46" s="198"/>
      <c r="I46" s="192">
        <f>I23-I42</f>
        <v>-27.00177105141367</v>
      </c>
      <c r="J46" s="198"/>
      <c r="K46" s="192">
        <f>K23-K42</f>
        <v>-8.2609491253466913</v>
      </c>
      <c r="L46" s="198"/>
      <c r="M46" s="192">
        <f>M23-M42</f>
        <v>23.864491822759724</v>
      </c>
      <c r="N46" s="198"/>
      <c r="O46" s="192">
        <f t="shared" si="18"/>
        <v>-5.5003848761132588</v>
      </c>
      <c r="P46" s="198"/>
      <c r="Q46" s="192">
        <f t="shared" si="18"/>
        <v>-2.2280495138062051</v>
      </c>
      <c r="R46" s="198"/>
      <c r="S46" s="192">
        <f t="shared" si="18"/>
        <v>-26.870125529171872</v>
      </c>
      <c r="T46" s="198"/>
      <c r="U46" s="192">
        <f t="shared" si="18"/>
        <v>12.11163840054796</v>
      </c>
      <c r="V46" s="198"/>
      <c r="W46" s="192">
        <f t="shared" si="18"/>
        <v>-15.248262817322583</v>
      </c>
      <c r="X46" s="198"/>
      <c r="Y46" s="192">
        <f t="shared" si="18"/>
        <v>-3.7399455330855176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15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67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77">
        <f>H22/G22*1000</f>
        <v>427144.68371467025</v>
      </c>
      <c r="H24" s="178"/>
      <c r="I24" s="179">
        <f>J22/I22*1000</f>
        <v>1225846.2230215827</v>
      </c>
      <c r="J24" s="180"/>
      <c r="K24" s="177">
        <f>L22/K22*1000</f>
        <v>167612.40053050398</v>
      </c>
      <c r="L24" s="178"/>
      <c r="M24" s="179">
        <f>N22/M22*1000</f>
        <v>191677.89459245393</v>
      </c>
      <c r="N24" s="180"/>
      <c r="O24" s="177">
        <f>P22/O22*1000</f>
        <v>267479.06129880639</v>
      </c>
      <c r="P24" s="178"/>
      <c r="Q24" s="179">
        <f>R22/Q22*1000</f>
        <v>178886.70732726209</v>
      </c>
      <c r="R24" s="180"/>
      <c r="S24" s="177">
        <f>T22/S22*1000</f>
        <v>80690.845404458712</v>
      </c>
      <c r="T24" s="178"/>
      <c r="U24" s="179">
        <f>V22/U22*1000</f>
        <v>343619.06269791006</v>
      </c>
      <c r="V24" s="180"/>
      <c r="W24" s="177">
        <f>X22/W22*1000</f>
        <v>259568.38903603234</v>
      </c>
      <c r="X24" s="178"/>
      <c r="Y24" s="179">
        <f>Z22/Y22*1000</f>
        <v>212150.97933533939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-5.4123772940674328</v>
      </c>
      <c r="F34" s="198"/>
      <c r="G34" s="204">
        <f t="shared" ref="G34" si="7">+G23-G30</f>
        <v>3.7847913862718769</v>
      </c>
      <c r="H34" s="205"/>
      <c r="I34" s="187">
        <f t="shared" ref="I34" si="8">+I23-I30</f>
        <v>-78.037320143884898</v>
      </c>
      <c r="J34" s="198"/>
      <c r="K34" s="204">
        <f t="shared" ref="K34" si="9">+K23-K30</f>
        <v>-30.930702917771882</v>
      </c>
      <c r="L34" s="205"/>
      <c r="M34" s="187">
        <f t="shared" ref="M34" si="10">+M23-M30</f>
        <v>-3.8325328873136613</v>
      </c>
      <c r="N34" s="198"/>
      <c r="O34" s="204">
        <f t="shared" ref="O34" si="11">+O23-O30</f>
        <v>-22.240420797086784</v>
      </c>
      <c r="P34" s="205"/>
      <c r="Q34" s="187">
        <f t="shared" ref="Q34" si="12">+Q23-Q30</f>
        <v>-6.0672320160414372</v>
      </c>
      <c r="R34" s="198"/>
      <c r="S34" s="204">
        <f t="shared" ref="S34" si="13">+S23-S30</f>
        <v>41.395891560550211</v>
      </c>
      <c r="T34" s="205"/>
      <c r="U34" s="187">
        <f t="shared" ref="U34" si="14">+U23-U30</f>
        <v>10.048891703609883</v>
      </c>
      <c r="V34" s="198"/>
      <c r="W34" s="204">
        <f t="shared" ref="W34" si="15">+W23-W30</f>
        <v>6.7144908244510191</v>
      </c>
      <c r="X34" s="205"/>
      <c r="Y34" s="187">
        <f t="shared" ref="Y34" si="16">+Y23-Y30</f>
        <v>-1.4082500404651483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+(E39+E40)/(E41+'(令和4年8月)'!E41)*100</f>
        <v>56.18918307309346</v>
      </c>
      <c r="F42" s="203"/>
      <c r="G42" s="202">
        <f>+(G39+G40)/(G41+'(令和4年8月)'!G41)*100</f>
        <v>83.32777592530843</v>
      </c>
      <c r="H42" s="203"/>
      <c r="I42" s="202">
        <f>+(I39+I40)/(I41+'(令和4年8月)'!I41)*100</f>
        <v>105.76002393776183</v>
      </c>
      <c r="J42" s="203"/>
      <c r="K42" s="202">
        <f>+(K39+K40)/(K41+'(令和4年8月)'!K41)*100</f>
        <v>40.634005763688762</v>
      </c>
      <c r="L42" s="203"/>
      <c r="M42" s="202">
        <f>+(M39+M40)/(M41+'(令和4年8月)'!M41)*100</f>
        <v>43.78798509692664</v>
      </c>
      <c r="N42" s="203"/>
      <c r="O42" s="202">
        <f>+(O39+O40)/(O41+'(令和4年8月)'!O41)*100</f>
        <v>88.487972508591056</v>
      </c>
      <c r="P42" s="203"/>
      <c r="Q42" s="202">
        <f>+(Q39+Q40)/(Q41+'(令和4年8月)'!Q41)*100</f>
        <v>45.689185395577717</v>
      </c>
      <c r="R42" s="203"/>
      <c r="S42" s="202">
        <f>+(S39+S40)/(S41+'(令和4年8月)'!S41)*100</f>
        <v>181.45744515594524</v>
      </c>
      <c r="T42" s="203"/>
      <c r="U42" s="202">
        <f>+(U39+U40)/(U41+'(令和4年8月)'!U41)*100</f>
        <v>79.595653722835763</v>
      </c>
      <c r="V42" s="203"/>
      <c r="W42" s="202">
        <f>+(W39+W40)/(W41+'(令和4年8月)'!W41)*100</f>
        <v>91.376629226814387</v>
      </c>
      <c r="X42" s="203"/>
      <c r="Y42" s="202">
        <f>+(Y39+Y40)/(Y41+'(令和4年8月)'!Y41)*100</f>
        <v>77.258756795667793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8"/>
      <c r="G46" s="192">
        <f>G23-G42</f>
        <v>0.7570154609634443</v>
      </c>
      <c r="H46" s="198"/>
      <c r="I46" s="192">
        <f>I23-I42</f>
        <v>-26.297344081646727</v>
      </c>
      <c r="J46" s="198"/>
      <c r="K46" s="192">
        <f>K23-K42</f>
        <v>-2.0647086814606439</v>
      </c>
      <c r="L46" s="198"/>
      <c r="M46" s="192">
        <f>M23-M42</f>
        <v>-1.2205179842403027</v>
      </c>
      <c r="N46" s="198"/>
      <c r="O46" s="192">
        <f t="shared" si="18"/>
        <v>7.1606694322156272E-2</v>
      </c>
      <c r="P46" s="198"/>
      <c r="Q46" s="192">
        <f t="shared" si="18"/>
        <v>0.54358258838084339</v>
      </c>
      <c r="R46" s="198"/>
      <c r="S46" s="192">
        <f t="shared" si="18"/>
        <v>10.33844640460498</v>
      </c>
      <c r="T46" s="198"/>
      <c r="U46" s="192">
        <f t="shared" si="18"/>
        <v>-8.8467620192258778</v>
      </c>
      <c r="V46" s="198"/>
      <c r="W46" s="192">
        <f t="shared" si="18"/>
        <v>-0.86213840236337091</v>
      </c>
      <c r="X46" s="198"/>
      <c r="Y46" s="192">
        <f t="shared" si="18"/>
        <v>2.8329931638670587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66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77">
        <f>H22/G22*1000</f>
        <v>430392.29311433987</v>
      </c>
      <c r="H24" s="178"/>
      <c r="I24" s="179">
        <f>J22/I22*1000</f>
        <v>1539698.3920034769</v>
      </c>
      <c r="J24" s="180"/>
      <c r="K24" s="177">
        <f>L22/K22*1000</f>
        <v>1719410.4840060291</v>
      </c>
      <c r="L24" s="178"/>
      <c r="M24" s="179">
        <f>N22/M22*1000</f>
        <v>189055.51822239353</v>
      </c>
      <c r="N24" s="180"/>
      <c r="O24" s="177">
        <f>P22/O22*1000</f>
        <v>279631.69291338586</v>
      </c>
      <c r="P24" s="178"/>
      <c r="Q24" s="179">
        <f>R22/Q22*1000</f>
        <v>176721.10162295526</v>
      </c>
      <c r="R24" s="180"/>
      <c r="S24" s="177">
        <f>T22/S22*1000</f>
        <v>78762.725668521787</v>
      </c>
      <c r="T24" s="178"/>
      <c r="U24" s="179">
        <f>V22/U22*1000</f>
        <v>336809.86039936385</v>
      </c>
      <c r="V24" s="180"/>
      <c r="W24" s="177">
        <f>X22/W22*1000</f>
        <v>251913.37145638154</v>
      </c>
      <c r="X24" s="178"/>
      <c r="Y24" s="179">
        <f>Z22/Y22*1000</f>
        <v>262175.36445633997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47.8</v>
      </c>
      <c r="F30" s="201"/>
      <c r="G30" s="199">
        <v>64.2</v>
      </c>
      <c r="H30" s="201"/>
      <c r="I30" s="199">
        <v>140.19999999999999</v>
      </c>
      <c r="J30" s="201"/>
      <c r="K30" s="199">
        <v>68.599999999999994</v>
      </c>
      <c r="L30" s="201"/>
      <c r="M30" s="199">
        <v>47</v>
      </c>
      <c r="N30" s="201"/>
      <c r="O30" s="199">
        <v>106.8</v>
      </c>
      <c r="P30" s="201"/>
      <c r="Q30" s="199">
        <v>48.4</v>
      </c>
      <c r="R30" s="201"/>
      <c r="S30" s="199">
        <v>155.19999999999999</v>
      </c>
      <c r="T30" s="201"/>
      <c r="U30" s="199">
        <v>53.2</v>
      </c>
      <c r="V30" s="201"/>
      <c r="W30" s="199">
        <v>82.2</v>
      </c>
      <c r="X30" s="201"/>
      <c r="Y30" s="199">
        <v>79.2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-0.76630280018984109</v>
      </c>
      <c r="F34" s="198"/>
      <c r="G34" s="204">
        <f t="shared" ref="G34" si="7">+G23-G30</f>
        <v>17.582945736434112</v>
      </c>
      <c r="H34" s="205"/>
      <c r="I34" s="187">
        <f t="shared" ref="I34" si="8">+I23-I30</f>
        <v>-67.266343398721617</v>
      </c>
      <c r="J34" s="198"/>
      <c r="K34" s="204">
        <f t="shared" ref="K34" si="9">+K23-K30</f>
        <v>-35.36031606672519</v>
      </c>
      <c r="L34" s="205"/>
      <c r="M34" s="187">
        <f t="shared" ref="M34" si="10">+M23-M30</f>
        <v>-4.7034662660608575</v>
      </c>
      <c r="N34" s="198"/>
      <c r="O34" s="204">
        <f t="shared" ref="O34" si="11">+O23-O30</f>
        <v>-12.103558967201664</v>
      </c>
      <c r="P34" s="205"/>
      <c r="Q34" s="187">
        <f t="shared" ref="Q34" si="12">+Q23-Q30</f>
        <v>-7.0388111831573497</v>
      </c>
      <c r="R34" s="198"/>
      <c r="S34" s="204">
        <f t="shared" ref="S34" si="13">+S23-S30</f>
        <v>22.30258341944733</v>
      </c>
      <c r="T34" s="205"/>
      <c r="U34" s="187">
        <f t="shared" ref="U34" si="14">+U23-U30</f>
        <v>14.163541765206702</v>
      </c>
      <c r="V34" s="198"/>
      <c r="W34" s="204">
        <f t="shared" ref="W34" si="15">+W23-W30</f>
        <v>10.582549589074958</v>
      </c>
      <c r="X34" s="205"/>
      <c r="Y34" s="187">
        <f t="shared" ref="Y34" si="16">+Y23-Y30</f>
        <v>-1.9412432043322099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+(E39+E40)/(E41+'(令和4年7月)'!E41)*100</f>
        <v>45.25</v>
      </c>
      <c r="F42" s="203"/>
      <c r="G42" s="202">
        <f>+(G39+G40)/(G41+'(令和4年7月)'!G41)*100</f>
        <v>73.135292218275751</v>
      </c>
      <c r="H42" s="203"/>
      <c r="I42" s="202">
        <f>+(I39+I40)/(I41+'(令和4年7月)'!I41)*100</f>
        <v>89.22512608895002</v>
      </c>
      <c r="J42" s="203"/>
      <c r="K42" s="202">
        <f>+(K39+K40)/(K41+'(令和4年7月)'!K41)*100</f>
        <v>29.032258064516132</v>
      </c>
      <c r="L42" s="203"/>
      <c r="M42" s="202">
        <f>+(M39+M40)/(M41+'(令和4年7月)'!M41)*100</f>
        <v>57.74874007842147</v>
      </c>
      <c r="N42" s="203"/>
      <c r="O42" s="202">
        <f>+(O39+O40)/(O41+'(令和4年7月)'!O41)*100</f>
        <v>87.141992739007662</v>
      </c>
      <c r="P42" s="203"/>
      <c r="Q42" s="202">
        <f>+(Q39+Q40)/(Q41+'(令和4年7月)'!Q41)*100</f>
        <v>44.917699654541757</v>
      </c>
      <c r="R42" s="203"/>
      <c r="S42" s="202">
        <f>+(S39+S40)/(S41+'(令和4年7月)'!S41)*100</f>
        <v>183.00807705814478</v>
      </c>
      <c r="T42" s="203"/>
      <c r="U42" s="202">
        <f>+(U39+U40)/(U41+'(令和4年7月)'!U41)*100</f>
        <v>61.984160066694457</v>
      </c>
      <c r="V42" s="203"/>
      <c r="W42" s="202">
        <f>+(W39+W40)/(W41+'(令和4年7月)'!W41)*100</f>
        <v>87.24570593251309</v>
      </c>
      <c r="X42" s="203"/>
      <c r="Y42" s="202">
        <f>+(Y39+Y40)/(Y41+'(令和4年7月)'!Y41)*100</f>
        <v>81.599170280891812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8"/>
      <c r="G46" s="192">
        <f>G23-G42</f>
        <v>8.6476535181583642</v>
      </c>
      <c r="H46" s="198"/>
      <c r="I46" s="192">
        <f>I23-I42</f>
        <v>-16.291469487671648</v>
      </c>
      <c r="J46" s="198"/>
      <c r="K46" s="192">
        <f>K23-K42</f>
        <v>4.2074258687586727</v>
      </c>
      <c r="L46" s="198"/>
      <c r="M46" s="192">
        <f>M23-M42</f>
        <v>-15.452206344482327</v>
      </c>
      <c r="N46" s="198"/>
      <c r="O46" s="192">
        <f t="shared" si="18"/>
        <v>7.5544482937906707</v>
      </c>
      <c r="P46" s="198"/>
      <c r="Q46" s="192">
        <f t="shared" si="18"/>
        <v>-3.5565108376991077</v>
      </c>
      <c r="R46" s="198"/>
      <c r="S46" s="192">
        <f t="shared" si="18"/>
        <v>-5.5054936386974589</v>
      </c>
      <c r="T46" s="198"/>
      <c r="U46" s="192">
        <f t="shared" si="18"/>
        <v>5.3793816985122476</v>
      </c>
      <c r="V46" s="198"/>
      <c r="W46" s="192">
        <f t="shared" si="18"/>
        <v>5.5368436565618708</v>
      </c>
      <c r="X46" s="198"/>
      <c r="Y46" s="192">
        <f t="shared" si="18"/>
        <v>-4.340413485224019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65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77">
        <f>H22/G22*1000</f>
        <v>431842.69662921352</v>
      </c>
      <c r="H24" s="178"/>
      <c r="I24" s="179">
        <f>J22/I22*1000</f>
        <v>1337982.1109123435</v>
      </c>
      <c r="J24" s="180"/>
      <c r="K24" s="177">
        <f>L22/K22*1000</f>
        <v>1906506.9200959587</v>
      </c>
      <c r="L24" s="178"/>
      <c r="M24" s="179">
        <f>N22/M22*1000</f>
        <v>214691.18131511527</v>
      </c>
      <c r="N24" s="180"/>
      <c r="O24" s="177">
        <f>P22/O22*1000</f>
        <v>268670.16764290043</v>
      </c>
      <c r="P24" s="178"/>
      <c r="Q24" s="179">
        <f>R22/Q22*1000</f>
        <v>175075.94378886549</v>
      </c>
      <c r="R24" s="180"/>
      <c r="S24" s="177">
        <f>T22/S22*1000</f>
        <v>77520.733704552898</v>
      </c>
      <c r="T24" s="178"/>
      <c r="U24" s="179">
        <f>V22/U22*1000</f>
        <v>428330.82247557002</v>
      </c>
      <c r="V24" s="180"/>
      <c r="W24" s="177">
        <f>X22/W22*1000</f>
        <v>253102.71220492214</v>
      </c>
      <c r="X24" s="178"/>
      <c r="Y24" s="179">
        <f>Z22/Y22*1000</f>
        <v>264874.29240562685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4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39.9</v>
      </c>
      <c r="F30" s="201"/>
      <c r="G30" s="199">
        <v>63</v>
      </c>
      <c r="H30" s="201"/>
      <c r="I30" s="199">
        <v>107.6</v>
      </c>
      <c r="J30" s="201"/>
      <c r="K30" s="199">
        <v>66.5</v>
      </c>
      <c r="L30" s="201"/>
      <c r="M30" s="199">
        <v>54</v>
      </c>
      <c r="N30" s="201"/>
      <c r="O30" s="199">
        <v>108.8</v>
      </c>
      <c r="P30" s="201"/>
      <c r="Q30" s="199">
        <v>49.6</v>
      </c>
      <c r="R30" s="201"/>
      <c r="S30" s="199">
        <v>179</v>
      </c>
      <c r="T30" s="201"/>
      <c r="U30" s="199">
        <v>55</v>
      </c>
      <c r="V30" s="201"/>
      <c r="W30" s="199">
        <v>82.3</v>
      </c>
      <c r="X30" s="201"/>
      <c r="Y30" s="199">
        <v>86.8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5.3500000000000014</v>
      </c>
      <c r="F34" s="198"/>
      <c r="G34" s="204">
        <f t="shared" ref="G34" si="6">+G23-G30</f>
        <v>10.135292218275751</v>
      </c>
      <c r="H34" s="205"/>
      <c r="I34" s="187">
        <f t="shared" ref="I34" si="7">+I23-I30</f>
        <v>-18.374873911049974</v>
      </c>
      <c r="J34" s="198"/>
      <c r="K34" s="204">
        <f t="shared" ref="K34" si="8">+K23-K30</f>
        <v>-37.467741935483872</v>
      </c>
      <c r="L34" s="205"/>
      <c r="M34" s="187">
        <f t="shared" ref="M34" si="9">+M23-M30</f>
        <v>3.7487400784214699</v>
      </c>
      <c r="N34" s="198"/>
      <c r="O34" s="204">
        <f t="shared" ref="O34" si="10">+O23-O30</f>
        <v>-21.658007260992335</v>
      </c>
      <c r="P34" s="205"/>
      <c r="Q34" s="187">
        <f t="shared" ref="Q34" si="11">+Q23-Q30</f>
        <v>-4.6823003454582448</v>
      </c>
      <c r="R34" s="198"/>
      <c r="S34" s="204">
        <f t="shared" ref="S34" si="12">+S23-S30</f>
        <v>4.008077058144778</v>
      </c>
      <c r="T34" s="205"/>
      <c r="U34" s="187">
        <f t="shared" ref="U34" si="13">+U23-U30</f>
        <v>6.9841600666944572</v>
      </c>
      <c r="V34" s="198"/>
      <c r="W34" s="204">
        <f t="shared" ref="W34" si="14">+W23-W30</f>
        <v>4.9457059325130928</v>
      </c>
      <c r="X34" s="205"/>
      <c r="Y34" s="187">
        <f t="shared" ref="Y34" si="15">+Y23-Y30</f>
        <v>-5.2008297191081851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+(E39+E40)/(E41+'(令和4年6月) '!E41)*100</f>
        <v>51.851077180506167</v>
      </c>
      <c r="F42" s="203"/>
      <c r="G42" s="202">
        <f>+(G39+G40)/(G41+'(令和4年6月) '!G41)*100</f>
        <v>88.098236775818634</v>
      </c>
      <c r="H42" s="203"/>
      <c r="I42" s="202">
        <f>+(I39+I40)/(I41+'(令和4年6月) '!I41)*100</f>
        <v>94.13566739606128</v>
      </c>
      <c r="J42" s="203"/>
      <c r="K42" s="202">
        <f>+(K39+K40)/(K41+'(令和4年6月) '!K41)*100</f>
        <v>57.611419853982781</v>
      </c>
      <c r="L42" s="203"/>
      <c r="M42" s="202">
        <f>+(M39+M40)/(M41+'(令和4年6月) '!M41)*100</f>
        <v>53.432125400894925</v>
      </c>
      <c r="N42" s="203"/>
      <c r="O42" s="202">
        <f>+(O39+O40)/(O41+'(令和4年6月) '!O41)*100</f>
        <v>78.986904882753024</v>
      </c>
      <c r="P42" s="203"/>
      <c r="Q42" s="202">
        <f>+(Q39+Q40)/(Q41+'(令和4年6月) '!Q41)*100</f>
        <v>47.41866814001105</v>
      </c>
      <c r="R42" s="203"/>
      <c r="S42" s="202">
        <f>+(S39+S40)/(S41+'(令和4年6月) '!S41)*100</f>
        <v>171.16727123400176</v>
      </c>
      <c r="T42" s="203"/>
      <c r="U42" s="202">
        <f>+(U39+U40)/(U41+'(令和4年6月) '!U41)*100</f>
        <v>69.492452417414128</v>
      </c>
      <c r="V42" s="203"/>
      <c r="W42" s="202">
        <f>+(W39+W40)/(W41+'(令和4年6月) '!W41)*100</f>
        <v>93.298028832009422</v>
      </c>
      <c r="X42" s="203"/>
      <c r="Y42" s="202">
        <f>+(Y39+Y40)/(Y41+'(令和4年6月) '!Y41)*100</f>
        <v>81.070359497200812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8"/>
      <c r="G46" s="192">
        <f>G23-G42</f>
        <v>-14.962944557542883</v>
      </c>
      <c r="H46" s="198"/>
      <c r="I46" s="192">
        <f>I23-I42</f>
        <v>-4.9105413071112594</v>
      </c>
      <c r="J46" s="198"/>
      <c r="K46" s="192">
        <f>K23-K42</f>
        <v>-28.579161789466649</v>
      </c>
      <c r="L46" s="198"/>
      <c r="M46" s="192">
        <f>M23-M42</f>
        <v>4.3166146775265446</v>
      </c>
      <c r="N46" s="198"/>
      <c r="O46" s="192">
        <f t="shared" si="17"/>
        <v>8.1550878562546387</v>
      </c>
      <c r="P46" s="198"/>
      <c r="Q46" s="192">
        <f t="shared" si="17"/>
        <v>-2.5009684854692935</v>
      </c>
      <c r="R46" s="198"/>
      <c r="S46" s="192">
        <f t="shared" si="17"/>
        <v>11.840805824143018</v>
      </c>
      <c r="T46" s="198"/>
      <c r="U46" s="192">
        <f t="shared" si="17"/>
        <v>-7.508292350719671</v>
      </c>
      <c r="V46" s="198"/>
      <c r="W46" s="192">
        <f t="shared" si="17"/>
        <v>-6.0523228994963318</v>
      </c>
      <c r="X46" s="198"/>
      <c r="Y46" s="192">
        <f t="shared" si="17"/>
        <v>0.5288107836910001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77">
        <f>H22/G22*1000</f>
        <v>428030.93434343435</v>
      </c>
      <c r="H24" s="178"/>
      <c r="I24" s="179">
        <f>J22/I22*1000</f>
        <v>1305547.5070555033</v>
      </c>
      <c r="J24" s="180"/>
      <c r="K24" s="177">
        <f>L22/K22*1000</f>
        <v>1889320.6404999024</v>
      </c>
      <c r="L24" s="178"/>
      <c r="M24" s="179">
        <f>N22/M22*1000</f>
        <v>208932.47576532207</v>
      </c>
      <c r="N24" s="180"/>
      <c r="O24" s="177">
        <f>P22/O22*1000</f>
        <v>274605.8408862034</v>
      </c>
      <c r="P24" s="178"/>
      <c r="Q24" s="179">
        <f>R22/Q22*1000</f>
        <v>174241.33687414989</v>
      </c>
      <c r="R24" s="180"/>
      <c r="S24" s="177">
        <f>T22/S22*1000</f>
        <v>89388.773104649968</v>
      </c>
      <c r="T24" s="178"/>
      <c r="U24" s="179">
        <f>V22/U22*1000</f>
        <v>349609.52177625959</v>
      </c>
      <c r="V24" s="180"/>
      <c r="W24" s="177">
        <f>X22/W22*1000</f>
        <v>242186.4206292879</v>
      </c>
      <c r="X24" s="178"/>
      <c r="Y24" s="179">
        <f>Z22/Y22*1000</f>
        <v>258594.19550117367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53.9</v>
      </c>
      <c r="F30" s="201"/>
      <c r="G30" s="199">
        <v>75.599999999999994</v>
      </c>
      <c r="H30" s="201"/>
      <c r="I30" s="199">
        <v>124.2</v>
      </c>
      <c r="J30" s="201"/>
      <c r="K30" s="199">
        <v>84.3</v>
      </c>
      <c r="L30" s="201"/>
      <c r="M30" s="199">
        <v>49.3</v>
      </c>
      <c r="N30" s="201"/>
      <c r="O30" s="199">
        <v>109</v>
      </c>
      <c r="P30" s="201"/>
      <c r="Q30" s="199">
        <v>49.5</v>
      </c>
      <c r="R30" s="201"/>
      <c r="S30" s="199">
        <v>154.80000000000001</v>
      </c>
      <c r="T30" s="201"/>
      <c r="U30" s="199">
        <v>68</v>
      </c>
      <c r="V30" s="201"/>
      <c r="W30" s="199">
        <v>89</v>
      </c>
      <c r="X30" s="201"/>
      <c r="Y30" s="199">
        <v>82.3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-2.048922819493832</v>
      </c>
      <c r="F34" s="198"/>
      <c r="G34" s="204">
        <f t="shared" ref="G34" si="6">+G23-G30</f>
        <v>12.49823677581864</v>
      </c>
      <c r="H34" s="205"/>
      <c r="I34" s="187">
        <f t="shared" ref="I34" si="7">+I23-I30</f>
        <v>-30.064332603938723</v>
      </c>
      <c r="J34" s="198"/>
      <c r="K34" s="204">
        <f t="shared" ref="K34" si="8">+K23-K30</f>
        <v>-26.688580146017216</v>
      </c>
      <c r="L34" s="205"/>
      <c r="M34" s="187">
        <f t="shared" ref="M34" si="9">+M23-M30</f>
        <v>4.1321254008949282</v>
      </c>
      <c r="N34" s="198"/>
      <c r="O34" s="204">
        <f t="shared" ref="O34" si="10">+O23-O30</f>
        <v>-30.013095117246976</v>
      </c>
      <c r="P34" s="205"/>
      <c r="Q34" s="187">
        <f t="shared" ref="Q34" si="11">+Q23-Q30</f>
        <v>-2.0813318599889499</v>
      </c>
      <c r="R34" s="198"/>
      <c r="S34" s="204">
        <f t="shared" ref="S34" si="12">+S23-S30</f>
        <v>16.367271234001748</v>
      </c>
      <c r="T34" s="205"/>
      <c r="U34" s="187">
        <f t="shared" ref="U34" si="13">+U23-U30</f>
        <v>1.4924524174141283</v>
      </c>
      <c r="V34" s="198"/>
      <c r="W34" s="204">
        <f t="shared" ref="W34" si="14">+W23-W30</f>
        <v>4.2980288320094218</v>
      </c>
      <c r="X34" s="205"/>
      <c r="Y34" s="187">
        <f t="shared" ref="Y34" si="15">+Y23-Y30</f>
        <v>-1.2296405027991852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f>+(E39+E40)/(E41+'(令和4年5月) '!E41)*100</f>
        <v>34.577034416210999</v>
      </c>
      <c r="F42" s="203"/>
      <c r="G42" s="202">
        <f>+(G39+G40)/(G41+'(令和4年5月) '!G41)*100</f>
        <v>79.388770433546554</v>
      </c>
      <c r="H42" s="203"/>
      <c r="I42" s="202">
        <f>+(I39+I40)/(I41+'(令和4年5月) '!I41)*100</f>
        <v>106.86027898467871</v>
      </c>
      <c r="J42" s="203"/>
      <c r="K42" s="202">
        <f>+(K39+K40)/(K41+'(令和4年5月) '!K41)*100</f>
        <v>54.302393461762989</v>
      </c>
      <c r="L42" s="203"/>
      <c r="M42" s="202">
        <f>+(M39+M40)/(M41+'(令和4年5月) '!M41)*100</f>
        <v>57.640063834450231</v>
      </c>
      <c r="N42" s="203"/>
      <c r="O42" s="202">
        <f>+(O39+O40)/(O41+'(令和4年5月) '!O41)*100</f>
        <v>75.610526315789471</v>
      </c>
      <c r="P42" s="203"/>
      <c r="Q42" s="202">
        <f>+(Q39+Q40)/(Q41+'(令和4年5月) '!Q41)*100</f>
        <v>47.682843584745832</v>
      </c>
      <c r="R42" s="203"/>
      <c r="S42" s="202">
        <f>+(S39+S40)/(S41+'(令和4年5月) '!S41)*100</f>
        <v>143.9522283912307</v>
      </c>
      <c r="T42" s="203"/>
      <c r="U42" s="202">
        <f>+(U39+U40)/(U41+'(令和4年5月) '!U41)*100</f>
        <v>61.53846153846154</v>
      </c>
      <c r="V42" s="203"/>
      <c r="W42" s="202">
        <f>+(W39+W40)/(W41+'(令和4年5月) '!W41)*100</f>
        <v>82.629976720587365</v>
      </c>
      <c r="X42" s="203"/>
      <c r="Y42" s="202">
        <f>+(Y39+Y40)/(Y41+'(令和4年5月) '!Y41)*100</f>
        <v>74.850034108563747</v>
      </c>
      <c r="Z42" s="20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8"/>
      <c r="G46" s="192">
        <f>G23-G42</f>
        <v>8.7094663422720799</v>
      </c>
      <c r="H46" s="198"/>
      <c r="I46" s="192">
        <f>I23-I42</f>
        <v>-12.724611588617435</v>
      </c>
      <c r="J46" s="198"/>
      <c r="K46" s="192">
        <f>K23-K42</f>
        <v>3.309026392219792</v>
      </c>
      <c r="L46" s="198"/>
      <c r="M46" s="192">
        <f>M23-M42</f>
        <v>-4.2079384335553058</v>
      </c>
      <c r="N46" s="198"/>
      <c r="O46" s="192">
        <f t="shared" si="17"/>
        <v>3.3763785669635524</v>
      </c>
      <c r="P46" s="198"/>
      <c r="Q46" s="192">
        <f t="shared" si="17"/>
        <v>-0.26417544473478216</v>
      </c>
      <c r="R46" s="198"/>
      <c r="S46" s="192">
        <f t="shared" si="17"/>
        <v>27.215042842771055</v>
      </c>
      <c r="T46" s="198"/>
      <c r="U46" s="192">
        <f t="shared" si="17"/>
        <v>7.9539908789525882</v>
      </c>
      <c r="V46" s="198"/>
      <c r="W46" s="192">
        <f t="shared" si="17"/>
        <v>10.668052111422057</v>
      </c>
      <c r="X46" s="198"/>
      <c r="Y46" s="192">
        <f t="shared" si="17"/>
        <v>6.2203253886370646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77">
        <f>H22/G22*1000</f>
        <v>443252.51256281405</v>
      </c>
      <c r="H24" s="178"/>
      <c r="I24" s="179">
        <f>J22/I22*1000</f>
        <v>1025896.8903436989</v>
      </c>
      <c r="J24" s="180"/>
      <c r="K24" s="177">
        <f>L22/K22*1000</f>
        <v>1786441.8145956609</v>
      </c>
      <c r="L24" s="178"/>
      <c r="M24" s="179">
        <f>N22/M22*1000</f>
        <v>194921.81050684123</v>
      </c>
      <c r="N24" s="180"/>
      <c r="O24" s="177">
        <f>P22/O22*1000</f>
        <v>275971.55137126485</v>
      </c>
      <c r="P24" s="178"/>
      <c r="Q24" s="179">
        <f>R22/Q22*1000</f>
        <v>172281.6210045662</v>
      </c>
      <c r="R24" s="180"/>
      <c r="S24" s="177">
        <f>T22/S22*1000</f>
        <v>87928.808911739514</v>
      </c>
      <c r="T24" s="178"/>
      <c r="U24" s="179">
        <f>V22/U22*1000</f>
        <v>336661.50740242261</v>
      </c>
      <c r="V24" s="180"/>
      <c r="W24" s="177">
        <f>X22/W22*1000</f>
        <v>232131.36635054441</v>
      </c>
      <c r="X24" s="178"/>
      <c r="Y24" s="179">
        <f>Z22/Y22*1000</f>
        <v>236667.33818937381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45.5</v>
      </c>
      <c r="F30" s="201"/>
      <c r="G30" s="199">
        <v>71.5</v>
      </c>
      <c r="H30" s="201"/>
      <c r="I30" s="199">
        <v>109.5</v>
      </c>
      <c r="J30" s="201"/>
      <c r="K30" s="199">
        <v>66.5</v>
      </c>
      <c r="L30" s="201"/>
      <c r="M30" s="199">
        <v>60</v>
      </c>
      <c r="N30" s="201"/>
      <c r="O30" s="199">
        <v>107.5</v>
      </c>
      <c r="P30" s="201"/>
      <c r="Q30" s="199">
        <v>44.4</v>
      </c>
      <c r="R30" s="201"/>
      <c r="S30" s="199">
        <v>122.9</v>
      </c>
      <c r="T30" s="201"/>
      <c r="U30" s="199">
        <v>53.1</v>
      </c>
      <c r="V30" s="201"/>
      <c r="W30" s="199">
        <v>71.599999999999994</v>
      </c>
      <c r="X30" s="201"/>
      <c r="Y30" s="207">
        <v>70</v>
      </c>
      <c r="Z30" s="208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7">
        <f>+E23-E30</f>
        <v>-10.922965583789001</v>
      </c>
      <c r="F34" s="198"/>
      <c r="G34" s="204">
        <f t="shared" ref="G34" si="9">+G23-G30</f>
        <v>7.8887704335465543</v>
      </c>
      <c r="H34" s="205"/>
      <c r="I34" s="187">
        <f t="shared" ref="I34" si="10">+I23-I30</f>
        <v>-2.6397210153212853</v>
      </c>
      <c r="J34" s="198"/>
      <c r="K34" s="204">
        <f t="shared" ref="K34" si="11">+K23-K30</f>
        <v>-12.197606538237011</v>
      </c>
      <c r="L34" s="205"/>
      <c r="M34" s="187">
        <f t="shared" ref="M34" si="12">+M23-M30</f>
        <v>-2.3599361655497688</v>
      </c>
      <c r="N34" s="198"/>
      <c r="O34" s="204">
        <f t="shared" ref="O34" si="13">+O23-O30</f>
        <v>-31.889473684210529</v>
      </c>
      <c r="P34" s="205"/>
      <c r="Q34" s="187">
        <f t="shared" ref="Q34" si="14">+Q23-Q30</f>
        <v>3.2828435847458337</v>
      </c>
      <c r="R34" s="198"/>
      <c r="S34" s="204">
        <f t="shared" ref="S34" si="15">+S23-S30</f>
        <v>21.052228391230699</v>
      </c>
      <c r="T34" s="205"/>
      <c r="U34" s="187">
        <f t="shared" ref="U34" si="16">+U23-U30</f>
        <v>8.4384615384615387</v>
      </c>
      <c r="V34" s="198"/>
      <c r="W34" s="204">
        <f t="shared" ref="W34" si="17">+W23-W30</f>
        <v>11.029976720587371</v>
      </c>
      <c r="X34" s="205"/>
      <c r="Y34" s="187">
        <f t="shared" ref="Y34" si="18">+Y23-Y30</f>
        <v>4.8500341085637473</v>
      </c>
      <c r="Z34" s="198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2">
        <v>43.7</v>
      </c>
      <c r="F42" s="206"/>
      <c r="G42" s="202">
        <v>105.2</v>
      </c>
      <c r="H42" s="206"/>
      <c r="I42" s="202">
        <v>165.7</v>
      </c>
      <c r="J42" s="206"/>
      <c r="K42" s="202">
        <v>42.5</v>
      </c>
      <c r="L42" s="206"/>
      <c r="M42" s="202">
        <v>67.8</v>
      </c>
      <c r="N42" s="206"/>
      <c r="O42" s="202">
        <v>119.8</v>
      </c>
      <c r="P42" s="206"/>
      <c r="Q42" s="202">
        <v>49</v>
      </c>
      <c r="R42" s="206"/>
      <c r="S42" s="202">
        <v>180.8</v>
      </c>
      <c r="T42" s="206"/>
      <c r="U42" s="202">
        <v>84.9</v>
      </c>
      <c r="V42" s="206"/>
      <c r="W42" s="202">
        <v>97.2</v>
      </c>
      <c r="X42" s="206"/>
      <c r="Y42" s="202">
        <v>89.3</v>
      </c>
      <c r="Z42" s="206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8"/>
      <c r="G46" s="192">
        <f>G23-G42</f>
        <v>-25.811229566453449</v>
      </c>
      <c r="H46" s="198"/>
      <c r="I46" s="192">
        <f>I23-I42</f>
        <v>-58.839721015321274</v>
      </c>
      <c r="J46" s="198"/>
      <c r="K46" s="192">
        <f>K23-K42</f>
        <v>11.802393461762989</v>
      </c>
      <c r="L46" s="198"/>
      <c r="M46" s="192">
        <f>M23-M42</f>
        <v>-10.159936165549766</v>
      </c>
      <c r="N46" s="198"/>
      <c r="O46" s="192">
        <f t="shared" si="22"/>
        <v>-44.189473684210526</v>
      </c>
      <c r="P46" s="198"/>
      <c r="Q46" s="192">
        <f t="shared" si="22"/>
        <v>-1.3171564152541677</v>
      </c>
      <c r="R46" s="198"/>
      <c r="S46" s="192">
        <f t="shared" si="22"/>
        <v>-36.847771608769307</v>
      </c>
      <c r="T46" s="198"/>
      <c r="U46" s="192">
        <f t="shared" si="22"/>
        <v>-23.361538461538466</v>
      </c>
      <c r="V46" s="198"/>
      <c r="W46" s="192">
        <f t="shared" si="22"/>
        <v>-14.570023279412638</v>
      </c>
      <c r="X46" s="198"/>
      <c r="Y46" s="192">
        <f t="shared" si="22"/>
        <v>-14.44996589143625</v>
      </c>
      <c r="Z46" s="198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10品目別管理表 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'10品目別管理表 (令和5年7月)'!Print_Area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2023-08-18T05:35:28Z</dcterms:modified>
</cp:coreProperties>
</file>