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9\"/>
    </mc:Choice>
  </mc:AlternateContent>
  <xr:revisionPtr revIDLastSave="0" documentId="8_{5FE0114D-7F3C-4D6E-A7D1-0C9C62193AAF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<sst xmlns="http://schemas.openxmlformats.org/spreadsheetml/2006/main" count="385" uniqueCount="88">
  <si>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</si>
  <si>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</si>
  <si>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</si>
  <si>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</si>
  <si>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</si>
  <si>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</si>
  <si>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</si>
  <si>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</si>
  <si>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</si>
  <si>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</si>
  <si>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</si>
  <si>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</si>
  <si>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</si>
  <si>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</si>
  <si>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</si>
  <si>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</si>
  <si>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</si>
  <si>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</si>
  <si>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</si>
  <si>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</si>
  <si>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</si>
  <si>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</si>
  <si>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</si>
  <si>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</si>
  <si>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</si>
  <si>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</si>
  <si>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</si>
  <si>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</si>
  <si>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</si>
  <si>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</si>
  <si>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</si>
  <si>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</si>
  <si>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</si>
  <si>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</si>
  <si>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</si>
  <si>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</si>
  <si>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</si>
  <si>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</si>
  <si>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</si>
  <si>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</si>
  <si>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</si>
  <si>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</si>
  <si>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</si>
  <si>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</si>
  <si>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</si>
  <si>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</si>
  <si>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</si>
  <si>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</si>
  <si>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</si>
  <si>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</si>
  <si>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</si>
  <si>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</si>
  <si>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</si>
  <si>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</si>
  <si>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</si>
  <si>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</si>
  <si>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</si>
  <si>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</si>
  <si>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</si>
  <si>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</si>
  <si>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</si>
  <si>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</si>
  <si>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</si>
  <si>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</si>
  <si>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</si>
  <si>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</si>
  <si>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</si>
  <si>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</si>
  <si>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</si>
  <si>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</si>
  <si>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</si>
  <si>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</si>
  <si>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</si>
  <si>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</si>
  <si>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</si>
  <si>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</si>
  <si>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</si>
  <si>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</si>
  <si>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</si>
  <si>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</si>
  <si>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</si>
  <si>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</si>
  <si>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</si>
  <si>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</si>
  <si>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</si>
  <si>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</si>
  <si>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</si>
  <si>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 9月分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</si>
</sst>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1220.9000000000001</v>
      </c>
      <c r="D10" s="80">
        <f t="shared" ref="D10:H10" si="0">+D68+O68+D127+O127</f>
        <v>302946</v>
      </c>
      <c r="E10" s="81">
        <f t="shared" si="0"/>
        <v>371</v>
      </c>
      <c r="F10" s="82">
        <f t="shared" si="0"/>
        <v>86755</v>
      </c>
      <c r="G10" s="79">
        <f t="shared" si="0"/>
        <v>131</v>
      </c>
      <c r="H10" s="83">
        <f t="shared" si="0"/>
        <v>32073</v>
      </c>
      <c r="I10" s="79">
        <f>+C10+E10-G10</f>
        <v>1460.9</v>
      </c>
      <c r="J10" s="147">
        <f>+D10+F10-H10</f>
        <v>357628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640</v>
      </c>
      <c r="D11" s="87">
        <f t="shared" si="1"/>
        <v>47581</v>
      </c>
      <c r="E11" s="88">
        <f t="shared" si="1"/>
        <v>748</v>
      </c>
      <c r="F11" s="89">
        <f t="shared" si="1"/>
        <v>54829</v>
      </c>
      <c r="G11" s="90">
        <f t="shared" si="1"/>
        <v>779</v>
      </c>
      <c r="H11" s="89">
        <f t="shared" si="1"/>
        <v>57264</v>
      </c>
      <c r="I11" s="90">
        <f t="shared" ref="I11:J49" si="2">+C11+E11-G11</f>
        <v>609</v>
      </c>
      <c r="J11" s="148">
        <f t="shared" si="2"/>
        <v>45146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205</v>
      </c>
      <c r="D13" s="87">
        <f t="shared" si="4"/>
        <v>27002</v>
      </c>
      <c r="E13" s="88">
        <f t="shared" si="4"/>
        <v>60</v>
      </c>
      <c r="F13" s="89">
        <f t="shared" si="4"/>
        <v>12000</v>
      </c>
      <c r="G13" s="86">
        <f t="shared" si="4"/>
        <v>89</v>
      </c>
      <c r="H13" s="89">
        <f t="shared" si="4"/>
        <v>15234</v>
      </c>
      <c r="I13" s="90">
        <f t="shared" si="2"/>
        <v>176</v>
      </c>
      <c r="J13" s="148">
        <f t="shared" si="2"/>
        <v>23768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7</v>
      </c>
      <c r="D16" s="87">
        <f t="shared" si="7"/>
        <v>1742</v>
      </c>
      <c r="E16" s="88">
        <f t="shared" si="7"/>
        <v>36</v>
      </c>
      <c r="F16" s="89">
        <f t="shared" si="7"/>
        <v>8294</v>
      </c>
      <c r="G16" s="86">
        <f t="shared" si="7"/>
        <v>30</v>
      </c>
      <c r="H16" s="89">
        <f t="shared" si="7"/>
        <v>6912</v>
      </c>
      <c r="I16" s="90">
        <f t="shared" si="2"/>
        <v>13</v>
      </c>
      <c r="J16" s="148">
        <f t="shared" si="2"/>
        <v>3124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1588.44</v>
      </c>
      <c r="D22" s="87">
        <f t="shared" si="13"/>
        <v>671788</v>
      </c>
      <c r="E22" s="88">
        <f t="shared" si="13"/>
        <v>934.67399999999998</v>
      </c>
      <c r="F22" s="89">
        <f t="shared" si="13"/>
        <v>302775</v>
      </c>
      <c r="G22" s="86">
        <f t="shared" si="13"/>
        <v>1015.52</v>
      </c>
      <c r="H22" s="89">
        <f t="shared" si="13"/>
        <v>345139</v>
      </c>
      <c r="I22" s="90">
        <f t="shared" si="2"/>
        <v>1507.5940000000001</v>
      </c>
      <c r="J22" s="148">
        <f t="shared" si="2"/>
        <v>629424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185.98900000000003</v>
      </c>
      <c r="D23" s="87">
        <f t="shared" si="14"/>
        <v>104200</v>
      </c>
      <c r="E23" s="88">
        <f t="shared" si="14"/>
        <v>189.15</v>
      </c>
      <c r="F23" s="89">
        <f t="shared" si="14"/>
        <v>97000</v>
      </c>
      <c r="G23" s="86">
        <f t="shared" si="14"/>
        <v>204.27</v>
      </c>
      <c r="H23" s="89">
        <f t="shared" si="14"/>
        <v>106600</v>
      </c>
      <c r="I23" s="90">
        <f t="shared" si="2"/>
        <v>170.869</v>
      </c>
      <c r="J23" s="148">
        <f t="shared" si="2"/>
        <v>94600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902</v>
      </c>
      <c r="D24" s="87">
        <f t="shared" si="15"/>
        <v>146006</v>
      </c>
      <c r="E24" s="88">
        <f t="shared" si="15"/>
        <v>434</v>
      </c>
      <c r="F24" s="89">
        <f t="shared" si="15"/>
        <v>55839</v>
      </c>
      <c r="G24" s="86">
        <f t="shared" si="15"/>
        <v>400</v>
      </c>
      <c r="H24" s="89">
        <f t="shared" si="15"/>
        <v>49308</v>
      </c>
      <c r="I24" s="90">
        <f t="shared" si="2"/>
        <v>936</v>
      </c>
      <c r="J24" s="148">
        <f t="shared" si="2"/>
        <v>152537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1503</v>
      </c>
      <c r="D25" s="87">
        <f t="shared" si="16"/>
        <v>2117572.2999999998</v>
      </c>
      <c r="E25" s="88">
        <f t="shared" si="16"/>
        <v>1017</v>
      </c>
      <c r="F25" s="89">
        <f t="shared" si="16"/>
        <v>921043</v>
      </c>
      <c r="G25" s="86">
        <f t="shared" si="16"/>
        <v>1068</v>
      </c>
      <c r="H25" s="89">
        <f t="shared" si="16"/>
        <v>1005739</v>
      </c>
      <c r="I25" s="90">
        <f t="shared" si="2"/>
        <v>1452</v>
      </c>
      <c r="J25" s="148">
        <f t="shared" si="2"/>
        <v>2032876.2999999998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798</v>
      </c>
      <c r="D26" s="87">
        <f t="shared" si="17"/>
        <v>343900.45454545459</v>
      </c>
      <c r="E26" s="88">
        <f t="shared" si="17"/>
        <v>572</v>
      </c>
      <c r="F26" s="89">
        <f t="shared" si="17"/>
        <v>267585</v>
      </c>
      <c r="G26" s="86">
        <f t="shared" si="17"/>
        <v>511</v>
      </c>
      <c r="H26" s="89">
        <f t="shared" si="17"/>
        <v>263763.90909090906</v>
      </c>
      <c r="I26" s="90">
        <f t="shared" si="2"/>
        <v>859</v>
      </c>
      <c r="J26" s="148">
        <f t="shared" si="2"/>
        <v>347721.54545454553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183</v>
      </c>
      <c r="D27" s="87">
        <f t="shared" si="18"/>
        <v>129440</v>
      </c>
      <c r="E27" s="88">
        <f t="shared" si="18"/>
        <v>85</v>
      </c>
      <c r="F27" s="89">
        <f t="shared" si="18"/>
        <v>62125</v>
      </c>
      <c r="G27" s="86">
        <f t="shared" si="18"/>
        <v>77</v>
      </c>
      <c r="H27" s="89">
        <f t="shared" si="18"/>
        <v>51410</v>
      </c>
      <c r="I27" s="90">
        <f t="shared" si="2"/>
        <v>191</v>
      </c>
      <c r="J27" s="148">
        <f t="shared" si="2"/>
        <v>140155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7076.9999999999991</v>
      </c>
      <c r="D28" s="87">
        <f t="shared" si="19"/>
        <v>4225619</v>
      </c>
      <c r="E28" s="88">
        <f t="shared" si="19"/>
        <v>1617</v>
      </c>
      <c r="F28" s="89">
        <f t="shared" si="19"/>
        <v>3220328</v>
      </c>
      <c r="G28" s="86">
        <f t="shared" si="19"/>
        <v>2189</v>
      </c>
      <c r="H28" s="89">
        <f t="shared" si="19"/>
        <v>4310824</v>
      </c>
      <c r="I28" s="90">
        <f t="shared" si="2"/>
        <v>6505</v>
      </c>
      <c r="J28" s="148">
        <f t="shared" si="2"/>
        <v>3135123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137.59999999999997</v>
      </c>
      <c r="D29" s="87">
        <f t="shared" si="20"/>
        <v>29450</v>
      </c>
      <c r="E29" s="88">
        <f t="shared" si="20"/>
        <v>62</v>
      </c>
      <c r="F29" s="89">
        <f t="shared" si="20"/>
        <v>19000</v>
      </c>
      <c r="G29" s="86">
        <f t="shared" si="20"/>
        <v>62</v>
      </c>
      <c r="H29" s="89">
        <f t="shared" si="20"/>
        <v>19000</v>
      </c>
      <c r="I29" s="90">
        <f t="shared" si="2"/>
        <v>137.59999999999997</v>
      </c>
      <c r="J29" s="148">
        <f t="shared" si="2"/>
        <v>29450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296.2519999999999</v>
      </c>
      <c r="D30" s="87">
        <f t="shared" si="21"/>
        <v>184879</v>
      </c>
      <c r="E30" s="88">
        <f t="shared" si="21"/>
        <v>211.01599999999999</v>
      </c>
      <c r="F30" s="89">
        <f t="shared" si="21"/>
        <v>77570</v>
      </c>
      <c r="G30" s="86">
        <f t="shared" si="21"/>
        <v>206.11199999999999</v>
      </c>
      <c r="H30" s="89">
        <f t="shared" si="21"/>
        <v>74053</v>
      </c>
      <c r="I30" s="90">
        <f t="shared" si="2"/>
        <v>301.15599999999995</v>
      </c>
      <c r="J30" s="148">
        <f t="shared" si="2"/>
        <v>188396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3254</v>
      </c>
      <c r="D31" s="87">
        <f t="shared" si="22"/>
        <v>559114</v>
      </c>
      <c r="E31" s="88">
        <f t="shared" si="22"/>
        <v>3034</v>
      </c>
      <c r="F31" s="89">
        <f t="shared" si="22"/>
        <v>241323</v>
      </c>
      <c r="G31" s="86">
        <f t="shared" si="22"/>
        <v>341</v>
      </c>
      <c r="H31" s="89">
        <f t="shared" si="22"/>
        <v>31125</v>
      </c>
      <c r="I31" s="90">
        <f t="shared" si="2"/>
        <v>5947</v>
      </c>
      <c r="J31" s="148">
        <f t="shared" si="2"/>
        <v>769312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232</v>
      </c>
      <c r="D32" s="87">
        <f t="shared" si="23"/>
        <v>180425</v>
      </c>
      <c r="E32" s="88">
        <f t="shared" si="23"/>
        <v>16</v>
      </c>
      <c r="F32" s="89">
        <f t="shared" si="23"/>
        <v>18260</v>
      </c>
      <c r="G32" s="86">
        <f t="shared" si="23"/>
        <v>45</v>
      </c>
      <c r="H32" s="89">
        <f t="shared" si="23"/>
        <v>33363</v>
      </c>
      <c r="I32" s="90">
        <f t="shared" si="2"/>
        <v>203</v>
      </c>
      <c r="J32" s="148">
        <f t="shared" si="2"/>
        <v>165322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3956</v>
      </c>
      <c r="D33" s="87">
        <f t="shared" si="24"/>
        <v>172962</v>
      </c>
      <c r="E33" s="88">
        <f t="shared" si="24"/>
        <v>1351</v>
      </c>
      <c r="F33" s="89">
        <f t="shared" si="24"/>
        <v>90328</v>
      </c>
      <c r="G33" s="86">
        <f t="shared" si="24"/>
        <v>1423</v>
      </c>
      <c r="H33" s="89">
        <f t="shared" si="24"/>
        <v>101301</v>
      </c>
      <c r="I33" s="90">
        <f t="shared" si="2"/>
        <v>3884</v>
      </c>
      <c r="J33" s="148">
        <f t="shared" si="2"/>
        <v>161989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6465.7</v>
      </c>
      <c r="D34" s="87">
        <f t="shared" si="25"/>
        <v>1900998.25</v>
      </c>
      <c r="E34" s="88">
        <f t="shared" si="25"/>
        <v>4682</v>
      </c>
      <c r="F34" s="89">
        <f t="shared" si="25"/>
        <v>1148097</v>
      </c>
      <c r="G34" s="86">
        <f t="shared" si="25"/>
        <v>4108</v>
      </c>
      <c r="H34" s="89">
        <f t="shared" si="25"/>
        <v>956776</v>
      </c>
      <c r="I34" s="90">
        <f t="shared" si="2"/>
        <v>7039.7000000000007</v>
      </c>
      <c r="J34" s="148">
        <f t="shared" si="2"/>
        <v>2092319.25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4908</v>
      </c>
      <c r="D35" s="87">
        <f t="shared" si="26"/>
        <v>1497289</v>
      </c>
      <c r="E35" s="92">
        <f t="shared" si="26"/>
        <v>4071</v>
      </c>
      <c r="F35" s="89">
        <f t="shared" si="26"/>
        <v>1376053</v>
      </c>
      <c r="G35" s="86">
        <f t="shared" si="26"/>
        <v>4116</v>
      </c>
      <c r="H35" s="89">
        <f t="shared" si="26"/>
        <v>1364019</v>
      </c>
      <c r="I35" s="90">
        <f t="shared" si="2"/>
        <v>4863</v>
      </c>
      <c r="J35" s="148">
        <f t="shared" si="2"/>
        <v>1509323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47875.900000000009</v>
      </c>
      <c r="D36" s="87">
        <f t="shared" si="27"/>
        <v>7131683.6999999993</v>
      </c>
      <c r="E36" s="88">
        <f t="shared" si="27"/>
        <v>19732</v>
      </c>
      <c r="F36" s="89">
        <f t="shared" si="27"/>
        <v>3420835.2</v>
      </c>
      <c r="G36" s="86">
        <f t="shared" si="27"/>
        <v>19480</v>
      </c>
      <c r="H36" s="89">
        <f t="shared" si="27"/>
        <v>3369168.2</v>
      </c>
      <c r="I36" s="90">
        <f t="shared" si="2"/>
        <v>48127.900000000009</v>
      </c>
      <c r="J36" s="148">
        <f t="shared" si="2"/>
        <v>7183350.6999999983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94</v>
      </c>
      <c r="D37" s="87">
        <f t="shared" si="28"/>
        <v>31673</v>
      </c>
      <c r="E37" s="88">
        <f t="shared" si="28"/>
        <v>17</v>
      </c>
      <c r="F37" s="89">
        <f t="shared" si="28"/>
        <v>13881</v>
      </c>
      <c r="G37" s="86">
        <f t="shared" si="28"/>
        <v>54</v>
      </c>
      <c r="H37" s="89">
        <f t="shared" si="28"/>
        <v>21870</v>
      </c>
      <c r="I37" s="90">
        <f t="shared" si="2"/>
        <v>57</v>
      </c>
      <c r="J37" s="148">
        <f t="shared" si="2"/>
        <v>23684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13576</v>
      </c>
      <c r="D38" s="87">
        <f t="shared" si="29"/>
        <v>3856136</v>
      </c>
      <c r="E38" s="88">
        <f t="shared" si="29"/>
        <v>7669</v>
      </c>
      <c r="F38" s="89">
        <f t="shared" si="29"/>
        <v>1985373</v>
      </c>
      <c r="G38" s="86">
        <f t="shared" si="29"/>
        <v>7836</v>
      </c>
      <c r="H38" s="89">
        <f t="shared" si="29"/>
        <v>2072349</v>
      </c>
      <c r="I38" s="90">
        <f t="shared" si="2"/>
        <v>13409</v>
      </c>
      <c r="J38" s="148">
        <f t="shared" si="2"/>
        <v>3769160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342</v>
      </c>
      <c r="D39" s="87">
        <f t="shared" si="30"/>
        <v>431683</v>
      </c>
      <c r="E39" s="88">
        <f t="shared" si="30"/>
        <v>44</v>
      </c>
      <c r="F39" s="93">
        <f t="shared" si="30"/>
        <v>22597</v>
      </c>
      <c r="G39" s="86">
        <f t="shared" si="30"/>
        <v>44</v>
      </c>
      <c r="H39" s="89">
        <f t="shared" si="30"/>
        <v>28113</v>
      </c>
      <c r="I39" s="90">
        <f t="shared" si="2"/>
        <v>342</v>
      </c>
      <c r="J39" s="148">
        <f t="shared" si="2"/>
        <v>426167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</v>
      </c>
      <c r="D40" s="87">
        <f t="shared" si="31"/>
        <v>320</v>
      </c>
      <c r="E40" s="88">
        <f t="shared" si="31"/>
        <v>3</v>
      </c>
      <c r="F40" s="89">
        <f t="shared" si="31"/>
        <v>100</v>
      </c>
      <c r="G40" s="86">
        <f t="shared" si="31"/>
        <v>3</v>
      </c>
      <c r="H40" s="89">
        <f t="shared" si="31"/>
        <v>100</v>
      </c>
      <c r="I40" s="90">
        <f t="shared" si="2"/>
        <v>2</v>
      </c>
      <c r="J40" s="148">
        <f t="shared" si="2"/>
        <v>320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87</v>
      </c>
      <c r="D41" s="87">
        <f t="shared" si="32"/>
        <v>11153</v>
      </c>
      <c r="E41" s="88">
        <f t="shared" si="32"/>
        <v>60</v>
      </c>
      <c r="F41" s="89">
        <f t="shared" si="32"/>
        <v>8100</v>
      </c>
      <c r="G41" s="86">
        <f t="shared" si="32"/>
        <v>67</v>
      </c>
      <c r="H41" s="89">
        <f t="shared" si="32"/>
        <v>8923</v>
      </c>
      <c r="I41" s="90">
        <f t="shared" si="2"/>
        <v>80</v>
      </c>
      <c r="J41" s="148">
        <f t="shared" si="2"/>
        <v>10330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32657</v>
      </c>
      <c r="D42" s="87">
        <f t="shared" si="33"/>
        <v>3303064</v>
      </c>
      <c r="E42" s="88">
        <f t="shared" si="33"/>
        <v>34390</v>
      </c>
      <c r="F42" s="89">
        <f t="shared" si="33"/>
        <v>8267503</v>
      </c>
      <c r="G42" s="86">
        <f t="shared" si="33"/>
        <v>33907</v>
      </c>
      <c r="H42" s="89">
        <f t="shared" si="33"/>
        <v>8168384</v>
      </c>
      <c r="I42" s="94">
        <f t="shared" si="2"/>
        <v>33140</v>
      </c>
      <c r="J42" s="148">
        <f t="shared" si="2"/>
        <v>3402183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4164.2000000000007</v>
      </c>
      <c r="D43" s="87">
        <f t="shared" si="34"/>
        <v>412071</v>
      </c>
      <c r="E43" s="88">
        <f t="shared" si="34"/>
        <v>22682</v>
      </c>
      <c r="F43" s="89">
        <f t="shared" si="34"/>
        <v>1525985</v>
      </c>
      <c r="G43" s="86">
        <f t="shared" si="34"/>
        <v>23330</v>
      </c>
      <c r="H43" s="89">
        <f t="shared" si="34"/>
        <v>1568055</v>
      </c>
      <c r="I43" s="86">
        <f t="shared" si="2"/>
        <v>3516.2000000000007</v>
      </c>
      <c r="J43" s="148">
        <f t="shared" si="2"/>
        <v>370001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64</v>
      </c>
      <c r="D44" s="87">
        <f t="shared" si="35"/>
        <v>93158</v>
      </c>
      <c r="E44" s="88">
        <f t="shared" si="35"/>
        <v>20</v>
      </c>
      <c r="F44" s="89">
        <f t="shared" si="35"/>
        <v>29748</v>
      </c>
      <c r="G44" s="86">
        <f t="shared" si="35"/>
        <v>11</v>
      </c>
      <c r="H44" s="89">
        <f t="shared" si="35"/>
        <v>16445</v>
      </c>
      <c r="I44" s="86">
        <f t="shared" si="2"/>
        <v>73</v>
      </c>
      <c r="J44" s="148">
        <f t="shared" si="2"/>
        <v>106461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792</v>
      </c>
      <c r="D45" s="87">
        <f t="shared" si="36"/>
        <v>256849</v>
      </c>
      <c r="E45" s="88">
        <f t="shared" si="36"/>
        <v>908</v>
      </c>
      <c r="F45" s="89">
        <f t="shared" si="36"/>
        <v>105153</v>
      </c>
      <c r="G45" s="86">
        <f t="shared" si="36"/>
        <v>1153</v>
      </c>
      <c r="H45" s="89">
        <f t="shared" si="36"/>
        <v>122873</v>
      </c>
      <c r="I45" s="90">
        <f t="shared" si="2"/>
        <v>547</v>
      </c>
      <c r="J45" s="148">
        <f t="shared" si="2"/>
        <v>239129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1958</v>
      </c>
      <c r="D46" s="87">
        <f t="shared" si="37"/>
        <v>1285440.5348837213</v>
      </c>
      <c r="E46" s="88">
        <f t="shared" si="37"/>
        <v>1515</v>
      </c>
      <c r="F46" s="89">
        <f t="shared" si="37"/>
        <v>988530.76744186052</v>
      </c>
      <c r="G46" s="86">
        <f t="shared" si="37"/>
        <v>1208</v>
      </c>
      <c r="H46" s="89">
        <f t="shared" si="37"/>
        <v>803695.34883720928</v>
      </c>
      <c r="I46" s="90">
        <f t="shared" si="2"/>
        <v>2265</v>
      </c>
      <c r="J46" s="148">
        <f t="shared" si="2"/>
        <v>1470275.9534883723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3074.5000000000005</v>
      </c>
      <c r="D47" s="87">
        <f t="shared" si="38"/>
        <v>404012.5</v>
      </c>
      <c r="E47" s="88">
        <f t="shared" si="38"/>
        <v>1581</v>
      </c>
      <c r="F47" s="89">
        <f t="shared" si="38"/>
        <v>263580</v>
      </c>
      <c r="G47" s="86">
        <f t="shared" si="38"/>
        <v>1333</v>
      </c>
      <c r="H47" s="89">
        <f t="shared" si="38"/>
        <v>218840</v>
      </c>
      <c r="I47" s="90">
        <f t="shared" si="2"/>
        <v>3322.5</v>
      </c>
      <c r="J47" s="148">
        <f t="shared" si="2"/>
        <v>448752.5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8121.6371999999983</v>
      </c>
      <c r="D49" s="98">
        <f t="shared" si="40"/>
        <v>1937841</v>
      </c>
      <c r="E49" s="99">
        <f t="shared" si="40"/>
        <v>6214.8860000000004</v>
      </c>
      <c r="F49" s="100">
        <f t="shared" si="40"/>
        <v>1380962</v>
      </c>
      <c r="G49" s="97">
        <f t="shared" si="40"/>
        <v>6445.3964999999998</v>
      </c>
      <c r="H49" s="101">
        <f t="shared" si="40"/>
        <v>1367896</v>
      </c>
      <c r="I49" s="102">
        <f t="shared" si="2"/>
        <v>7891.1266999999998</v>
      </c>
      <c r="J49" s="149">
        <f t="shared" si="2"/>
        <v>1950907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146368.1262</v>
      </c>
      <c r="D50" s="167">
        <f t="shared" si="41"/>
        <v>31797998.739429176</v>
      </c>
      <c r="E50" s="166">
        <f t="shared" si="41"/>
        <v>114326.726</v>
      </c>
      <c r="F50" s="167">
        <f t="shared" si="41"/>
        <v>26071551.967441861</v>
      </c>
      <c r="G50" s="166">
        <f>SUM(G10:G49)</f>
        <v>111666.2985</v>
      </c>
      <c r="H50" s="167">
        <f t="shared" si="41"/>
        <v>26590615.457928117</v>
      </c>
      <c r="I50" s="168">
        <f>SUM(I10:I49)</f>
        <v>149028.55370000002</v>
      </c>
      <c r="J50" s="169">
        <f>SUM(J10:J49)</f>
        <v>31278935.248942915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141848</v>
      </c>
      <c r="D51" s="174">
        <v>37189049</v>
      </c>
      <c r="E51" s="173">
        <v>111059</v>
      </c>
      <c r="F51" s="175">
        <v>31267361</v>
      </c>
      <c r="G51" s="176">
        <v>113890</v>
      </c>
      <c r="H51" s="177">
        <v>38963798</v>
      </c>
      <c r="I51" s="178">
        <v>139017</v>
      </c>
      <c r="J51" s="179">
        <v>29492612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103.1865984716034</v>
      </c>
      <c r="D52" s="151">
        <f t="shared" si="42"/>
        <v>85.503661950132624</v>
      </c>
      <c r="E52" s="150">
        <f t="shared" si="42"/>
        <v>102.94233335434318</v>
      </c>
      <c r="F52" s="152">
        <f t="shared" si="42"/>
        <v>83.382642901784592</v>
      </c>
      <c r="G52" s="153">
        <f t="shared" si="42"/>
        <v>98.047500658530168</v>
      </c>
      <c r="H52" s="152">
        <f t="shared" si="42"/>
        <v>68.244413591118914</v>
      </c>
      <c r="I52" s="154">
        <f t="shared" si="42"/>
        <v>107.20167583820685</v>
      </c>
      <c r="J52" s="155">
        <f>J50/J51*100</f>
        <v>106.05684992886664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5年 9月分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5年 9月分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1220.9000000000001</v>
      </c>
      <c r="D68" s="80">
        <v>302946</v>
      </c>
      <c r="E68" s="88">
        <v>371</v>
      </c>
      <c r="F68" s="89">
        <v>86755</v>
      </c>
      <c r="G68" s="79">
        <v>131</v>
      </c>
      <c r="H68" s="83">
        <v>32073</v>
      </c>
      <c r="I68" s="90">
        <f>+C68+E68-G68</f>
        <v>1460.9</v>
      </c>
      <c r="J68" s="163">
        <f>+D68+F68-H68</f>
        <v>357628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205</v>
      </c>
      <c r="D71" s="87">
        <v>27002</v>
      </c>
      <c r="E71" s="88">
        <v>60</v>
      </c>
      <c r="F71" s="89">
        <v>12000</v>
      </c>
      <c r="G71" s="86">
        <v>89</v>
      </c>
      <c r="H71" s="89">
        <v>15234</v>
      </c>
      <c r="I71" s="90">
        <f t="shared" si="43"/>
        <v>176</v>
      </c>
      <c r="J71" s="91">
        <f t="shared" si="43"/>
        <v>23768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7</v>
      </c>
      <c r="D74" s="87">
        <v>1742</v>
      </c>
      <c r="E74" s="88">
        <v>36</v>
      </c>
      <c r="F74" s="89">
        <v>8294</v>
      </c>
      <c r="G74" s="86">
        <v>30</v>
      </c>
      <c r="H74" s="89">
        <v>6912</v>
      </c>
      <c r="I74" s="90">
        <f t="shared" si="43"/>
        <v>13</v>
      </c>
      <c r="J74" s="91">
        <f t="shared" si="43"/>
        <v>3124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1588.44</v>
      </c>
      <c r="D80" s="87">
        <v>671788</v>
      </c>
      <c r="E80" s="88">
        <v>934.67399999999998</v>
      </c>
      <c r="F80" s="89">
        <v>302775</v>
      </c>
      <c r="G80" s="86">
        <v>1015.52</v>
      </c>
      <c r="H80" s="89">
        <v>345139</v>
      </c>
      <c r="I80" s="90">
        <f t="shared" si="43"/>
        <v>1507.5940000000001</v>
      </c>
      <c r="J80" s="91">
        <f t="shared" si="43"/>
        <v>629424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185.98900000000003</v>
      </c>
      <c r="D81" s="87">
        <v>104200</v>
      </c>
      <c r="E81" s="88">
        <v>189.15</v>
      </c>
      <c r="F81" s="89">
        <v>97000</v>
      </c>
      <c r="G81" s="86">
        <v>204.27</v>
      </c>
      <c r="H81" s="89">
        <v>106600</v>
      </c>
      <c r="I81" s="90">
        <f t="shared" si="43"/>
        <v>170.869</v>
      </c>
      <c r="J81" s="91">
        <f t="shared" si="43"/>
        <v>94600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852</v>
      </c>
      <c r="D82" s="87">
        <v>144006</v>
      </c>
      <c r="E82" s="88" ph="1">
        <v>384</v>
      </c>
      <c r="F82" s="89">
        <v>54789</v>
      </c>
      <c r="G82" s="86">
        <v>350</v>
      </c>
      <c r="H82" s="89">
        <v>48258</v>
      </c>
      <c r="I82" s="90">
        <f t="shared" si="43"/>
        <v>886</v>
      </c>
      <c r="J82" s="91">
        <f t="shared" si="43"/>
        <v>150537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1503</v>
      </c>
      <c r="D83" s="87">
        <v>2117572.2999999998</v>
      </c>
      <c r="E83" s="88">
        <v>1017</v>
      </c>
      <c r="F83" s="89">
        <v>921043</v>
      </c>
      <c r="G83" s="86">
        <v>1068</v>
      </c>
      <c r="H83" s="89">
        <v>1005739</v>
      </c>
      <c r="I83" s="90">
        <f t="shared" si="43"/>
        <v>1452</v>
      </c>
      <c r="J83" s="91">
        <f t="shared" si="43"/>
        <v>2032876.2999999998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798</v>
      </c>
      <c r="D84" s="87">
        <v>343900.45454545459</v>
      </c>
      <c r="E84" s="88">
        <v>572</v>
      </c>
      <c r="F84" s="89">
        <v>267585</v>
      </c>
      <c r="G84" s="86">
        <v>511</v>
      </c>
      <c r="H84" s="89">
        <v>263763.90909090906</v>
      </c>
      <c r="I84" s="90">
        <f t="shared" si="43"/>
        <v>859</v>
      </c>
      <c r="J84" s="91">
        <f t="shared" si="43"/>
        <v>347721.54545454553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183</v>
      </c>
      <c r="D85" s="87">
        <v>129440</v>
      </c>
      <c r="E85" s="88">
        <v>85</v>
      </c>
      <c r="F85" s="89">
        <v>62125</v>
      </c>
      <c r="G85" s="86">
        <v>77</v>
      </c>
      <c r="H85" s="89">
        <v>51410</v>
      </c>
      <c r="I85" s="90">
        <f t="shared" si="43"/>
        <v>191</v>
      </c>
      <c r="J85" s="91">
        <f t="shared" si="43"/>
        <v>140155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7076.9999999999991</v>
      </c>
      <c r="D86" s="87">
        <v>4225619</v>
      </c>
      <c r="E86" s="88">
        <v>1617</v>
      </c>
      <c r="F86" s="89">
        <v>3220328</v>
      </c>
      <c r="G86" s="86">
        <v>2189</v>
      </c>
      <c r="H86" s="89">
        <v>4310824</v>
      </c>
      <c r="I86" s="90">
        <f t="shared" si="43"/>
        <v>6505</v>
      </c>
      <c r="J86" s="91">
        <f t="shared" si="43"/>
        <v>3135123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18.399999999999991</v>
      </c>
      <c r="D87" s="87">
        <v>5460</v>
      </c>
      <c r="E87" s="88">
        <v>7</v>
      </c>
      <c r="F87" s="89">
        <v>2000</v>
      </c>
      <c r="G87" s="86">
        <v>7</v>
      </c>
      <c r="H87" s="89">
        <v>2000</v>
      </c>
      <c r="I87" s="90">
        <f t="shared" si="43"/>
        <v>18.399999999999991</v>
      </c>
      <c r="J87" s="91">
        <f t="shared" si="43"/>
        <v>5460</v>
      </c>
      <c r="K87" s="2"/>
      <c r="L87" s="30">
        <v>20</v>
      </c>
      <c r="M87" s="12" t="s">
        <v>36</v>
      </c>
      <c r="N87" s="31">
        <v>119.19999999999999</v>
      </c>
      <c r="O87" s="32">
        <v>23990</v>
      </c>
      <c r="P87" s="33">
        <v>55</v>
      </c>
      <c r="Q87" s="34">
        <v>17000</v>
      </c>
      <c r="R87" s="31">
        <v>55</v>
      </c>
      <c r="S87" s="32">
        <v>17000</v>
      </c>
      <c r="T87" s="28">
        <f t="shared" si="44"/>
        <v>119.19999999999999</v>
      </c>
      <c r="U87" s="54">
        <f t="shared" si="44"/>
        <v>23990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285.09999999999991</v>
      </c>
      <c r="D88" s="87">
        <v>182249</v>
      </c>
      <c r="E88" s="88">
        <v>207</v>
      </c>
      <c r="F88" s="89">
        <v>76920</v>
      </c>
      <c r="G88" s="86">
        <v>202</v>
      </c>
      <c r="H88" s="89">
        <v>72803</v>
      </c>
      <c r="I88" s="90">
        <f t="shared" si="43"/>
        <v>290.09999999999991</v>
      </c>
      <c r="J88" s="91">
        <f t="shared" si="43"/>
        <v>186366</v>
      </c>
      <c r="K88" s="2"/>
      <c r="L88" s="30">
        <v>21</v>
      </c>
      <c r="M88" s="12" t="s">
        <v>37</v>
      </c>
      <c r="N88" s="31">
        <v>11.151999999999997</v>
      </c>
      <c r="O88" s="32">
        <v>2630</v>
      </c>
      <c r="P88" s="33">
        <v>4.016</v>
      </c>
      <c r="Q88" s="34">
        <v>650</v>
      </c>
      <c r="R88" s="31">
        <v>4.1120000000000001</v>
      </c>
      <c r="S88" s="32">
        <v>1250</v>
      </c>
      <c r="T88" s="28">
        <f t="shared" si="44"/>
        <v>11.055999999999997</v>
      </c>
      <c r="U88" s="54">
        <f t="shared" si="44"/>
        <v>2030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3254</v>
      </c>
      <c r="D89" s="87">
        <v>559114</v>
      </c>
      <c r="E89" s="88">
        <v>3034</v>
      </c>
      <c r="F89" s="89">
        <v>241323</v>
      </c>
      <c r="G89" s="86">
        <v>341</v>
      </c>
      <c r="H89" s="89">
        <v>31125</v>
      </c>
      <c r="I89" s="90">
        <f t="shared" si="43"/>
        <v>5947</v>
      </c>
      <c r="J89" s="91">
        <f t="shared" si="43"/>
        <v>769312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232</v>
      </c>
      <c r="D90" s="87">
        <v>180425</v>
      </c>
      <c r="E90" s="88">
        <v>16</v>
      </c>
      <c r="F90" s="89">
        <v>18260</v>
      </c>
      <c r="G90" s="86">
        <v>45</v>
      </c>
      <c r="H90" s="89">
        <v>33363</v>
      </c>
      <c r="I90" s="90">
        <f t="shared" si="43"/>
        <v>203</v>
      </c>
      <c r="J90" s="91">
        <f t="shared" si="43"/>
        <v>165322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3956</v>
      </c>
      <c r="D91" s="87">
        <v>172962</v>
      </c>
      <c r="E91" s="88">
        <v>1351</v>
      </c>
      <c r="F91" s="89">
        <v>90328</v>
      </c>
      <c r="G91" s="86">
        <v>1423</v>
      </c>
      <c r="H91" s="89">
        <v>101301</v>
      </c>
      <c r="I91" s="90">
        <f t="shared" si="43"/>
        <v>3884</v>
      </c>
      <c r="J91" s="91">
        <f t="shared" si="43"/>
        <v>161989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4393.7</v>
      </c>
      <c r="D92" s="87">
        <v>1123998.25</v>
      </c>
      <c r="E92" s="88">
        <v>3749</v>
      </c>
      <c r="F92" s="89">
        <v>798222</v>
      </c>
      <c r="G92" s="86">
        <v>3691</v>
      </c>
      <c r="H92" s="89">
        <v>800401</v>
      </c>
      <c r="I92" s="90">
        <f t="shared" si="43"/>
        <v>4451.7</v>
      </c>
      <c r="J92" s="91">
        <f t="shared" si="43"/>
        <v>1121819.25</v>
      </c>
      <c r="K92" s="2"/>
      <c r="L92" s="30">
        <v>25</v>
      </c>
      <c r="M92" s="12" t="s">
        <v>41</v>
      </c>
      <c r="N92" s="31">
        <v>2072</v>
      </c>
      <c r="O92" s="32">
        <v>777000</v>
      </c>
      <c r="P92" s="33">
        <v>933</v>
      </c>
      <c r="Q92" s="34">
        <v>349875</v>
      </c>
      <c r="R92" s="31">
        <v>417</v>
      </c>
      <c r="S92" s="32">
        <v>156375</v>
      </c>
      <c r="T92" s="33">
        <f t="shared" si="44"/>
        <v>2588</v>
      </c>
      <c r="U92" s="54">
        <f t="shared" si="44"/>
        <v>970500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4908</v>
      </c>
      <c r="D93" s="87">
        <v>1497289</v>
      </c>
      <c r="E93" s="92">
        <v>4071</v>
      </c>
      <c r="F93" s="89">
        <v>1376053</v>
      </c>
      <c r="G93" s="86">
        <v>4116</v>
      </c>
      <c r="H93" s="89">
        <v>1364019</v>
      </c>
      <c r="I93" s="90">
        <f t="shared" si="43"/>
        <v>4863</v>
      </c>
      <c r="J93" s="91">
        <f t="shared" si="43"/>
        <v>1509323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47875.900000000009</v>
      </c>
      <c r="D94" s="87">
        <v>7131683.6999999993</v>
      </c>
      <c r="E94" s="88">
        <v>19732</v>
      </c>
      <c r="F94" s="89">
        <v>3420835.2</v>
      </c>
      <c r="G94" s="86">
        <v>19480</v>
      </c>
      <c r="H94" s="89">
        <v>3369168.2</v>
      </c>
      <c r="I94" s="90">
        <f t="shared" si="43"/>
        <v>48127.900000000009</v>
      </c>
      <c r="J94" s="91">
        <f t="shared" si="43"/>
        <v>7183350.6999999983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94</v>
      </c>
      <c r="D95" s="87">
        <v>31673</v>
      </c>
      <c r="E95" s="88">
        <v>17</v>
      </c>
      <c r="F95" s="89">
        <v>13881</v>
      </c>
      <c r="G95" s="86">
        <v>54</v>
      </c>
      <c r="H95" s="89">
        <v>21870</v>
      </c>
      <c r="I95" s="90">
        <f t="shared" si="43"/>
        <v>57</v>
      </c>
      <c r="J95" s="91">
        <f t="shared" si="43"/>
        <v>23684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13576</v>
      </c>
      <c r="D96" s="87">
        <v>3856136</v>
      </c>
      <c r="E96" s="88">
        <v>7669</v>
      </c>
      <c r="F96" s="89">
        <v>1985373</v>
      </c>
      <c r="G96" s="86">
        <v>7836</v>
      </c>
      <c r="H96" s="89">
        <v>2072349</v>
      </c>
      <c r="I96" s="90">
        <f t="shared" si="43"/>
        <v>13409</v>
      </c>
      <c r="J96" s="91">
        <f t="shared" si="43"/>
        <v>3769160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342</v>
      </c>
      <c r="D97" s="87">
        <v>431683</v>
      </c>
      <c r="E97" s="88">
        <v>44</v>
      </c>
      <c r="F97" s="93">
        <v>22597</v>
      </c>
      <c r="G97" s="86">
        <v>44</v>
      </c>
      <c r="H97" s="89">
        <v>28113</v>
      </c>
      <c r="I97" s="90">
        <f t="shared" si="43"/>
        <v>342</v>
      </c>
      <c r="J97" s="91">
        <f t="shared" si="43"/>
        <v>426167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</v>
      </c>
      <c r="D98" s="87">
        <v>320</v>
      </c>
      <c r="E98" s="88">
        <v>3</v>
      </c>
      <c r="F98" s="89">
        <v>100</v>
      </c>
      <c r="G98" s="86">
        <v>3</v>
      </c>
      <c r="H98" s="89">
        <v>100</v>
      </c>
      <c r="I98" s="90">
        <f t="shared" si="43"/>
        <v>2</v>
      </c>
      <c r="J98" s="91">
        <f t="shared" si="43"/>
        <v>320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87</v>
      </c>
      <c r="D99" s="87">
        <v>11153</v>
      </c>
      <c r="E99" s="88">
        <v>60</v>
      </c>
      <c r="F99" s="89">
        <v>8100</v>
      </c>
      <c r="G99" s="86">
        <v>67</v>
      </c>
      <c r="H99" s="89">
        <v>8923</v>
      </c>
      <c r="I99" s="90">
        <f t="shared" si="43"/>
        <v>80</v>
      </c>
      <c r="J99" s="91">
        <f t="shared" si="43"/>
        <v>10330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32657</v>
      </c>
      <c r="D100" s="87">
        <v>3303064</v>
      </c>
      <c r="E100" s="88">
        <v>34390</v>
      </c>
      <c r="F100" s="89">
        <v>8267503</v>
      </c>
      <c r="G100" s="86">
        <v>33907</v>
      </c>
      <c r="H100" s="89">
        <v>8168384</v>
      </c>
      <c r="I100" s="90">
        <f t="shared" si="43"/>
        <v>33140</v>
      </c>
      <c r="J100" s="91">
        <f t="shared" si="43"/>
        <v>3402183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4164.2000000000007</v>
      </c>
      <c r="D101" s="87">
        <v>412071</v>
      </c>
      <c r="E101" s="88">
        <v>22682</v>
      </c>
      <c r="F101" s="89">
        <v>1525985</v>
      </c>
      <c r="G101" s="86">
        <v>23330</v>
      </c>
      <c r="H101" s="89">
        <v>1568055</v>
      </c>
      <c r="I101" s="90">
        <f t="shared" si="43"/>
        <v>3516.2000000000007</v>
      </c>
      <c r="J101" s="91">
        <f t="shared" si="43"/>
        <v>370001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64</v>
      </c>
      <c r="D102" s="87">
        <v>93158</v>
      </c>
      <c r="E102" s="88">
        <v>20</v>
      </c>
      <c r="F102" s="89">
        <v>29748</v>
      </c>
      <c r="G102" s="86">
        <v>11</v>
      </c>
      <c r="H102" s="89">
        <v>16445</v>
      </c>
      <c r="I102" s="86">
        <f t="shared" si="43"/>
        <v>73</v>
      </c>
      <c r="J102" s="87">
        <f t="shared" si="43"/>
        <v>106461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792</v>
      </c>
      <c r="D103" s="87">
        <v>256849</v>
      </c>
      <c r="E103" s="88">
        <v>908</v>
      </c>
      <c r="F103" s="89">
        <v>105153</v>
      </c>
      <c r="G103" s="86">
        <v>1153</v>
      </c>
      <c r="H103" s="89">
        <v>122873</v>
      </c>
      <c r="I103" s="86">
        <f t="shared" si="43"/>
        <v>547</v>
      </c>
      <c r="J103" s="87">
        <f t="shared" si="43"/>
        <v>239129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1958</v>
      </c>
      <c r="D104" s="87">
        <v>1285440.5348837213</v>
      </c>
      <c r="E104" s="88">
        <v>1515</v>
      </c>
      <c r="F104" s="89">
        <v>988530.76744186052</v>
      </c>
      <c r="G104" s="86">
        <v>1208</v>
      </c>
      <c r="H104" s="89">
        <v>803695.34883720928</v>
      </c>
      <c r="I104" s="86">
        <f t="shared" si="43"/>
        <v>2265</v>
      </c>
      <c r="J104" s="87">
        <f t="shared" si="43"/>
        <v>1470275.9534883723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3074.5000000000005</v>
      </c>
      <c r="D105" s="87">
        <v>404012.5</v>
      </c>
      <c r="E105" s="88">
        <v>1581</v>
      </c>
      <c r="F105" s="89">
        <v>263580</v>
      </c>
      <c r="G105" s="86">
        <v>1333</v>
      </c>
      <c r="H105" s="89">
        <v>218840</v>
      </c>
      <c r="I105" s="90">
        <f t="shared" si="43"/>
        <v>3322.5</v>
      </c>
      <c r="J105" s="91">
        <f t="shared" si="43"/>
        <v>448752.5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8121.6371999999983</v>
      </c>
      <c r="D107" s="158">
        <v>1937841</v>
      </c>
      <c r="E107" s="99">
        <v>6214.8860000000004</v>
      </c>
      <c r="F107" s="100">
        <v>1380962</v>
      </c>
      <c r="G107" s="157">
        <v>6445.3964999999998</v>
      </c>
      <c r="H107" s="100">
        <v>1367896</v>
      </c>
      <c r="I107" s="94">
        <f t="shared" si="43"/>
        <v>7891.1266999999998</v>
      </c>
      <c r="J107" s="159">
        <f t="shared" si="43"/>
        <v>1950907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143544.76620000001</v>
      </c>
      <c r="D108" s="161">
        <f t="shared" ref="D108:J108" si="45">SUM(D68:D107)</f>
        <v>30951697.739429176</v>
      </c>
      <c r="E108" s="160">
        <f>SUM(E68:E107)</f>
        <v>112606.70999999999</v>
      </c>
      <c r="F108" s="161">
        <f t="shared" si="45"/>
        <v>25655147.967441861</v>
      </c>
      <c r="G108" s="162">
        <f t="shared" si="45"/>
        <v>110431.18650000001</v>
      </c>
      <c r="H108" s="161">
        <f t="shared" si="45"/>
        <v>26364676.457928117</v>
      </c>
      <c r="I108" s="162">
        <f t="shared" si="45"/>
        <v>145720.28970000002</v>
      </c>
      <c r="J108" s="146">
        <f t="shared" si="45"/>
        <v>30242169.248942915</v>
      </c>
      <c r="K108" s="2"/>
      <c r="L108" s="215" t="s">
        <v>57</v>
      </c>
      <c r="M108" s="216"/>
      <c r="N108" s="43">
        <f t="shared" ref="N108:S108" si="46">SUM(N68:N107)</f>
        <v>2202.36</v>
      </c>
      <c r="O108" s="41">
        <f t="shared" si="46"/>
        <v>803620</v>
      </c>
      <c r="P108" s="44">
        <f t="shared" si="46"/>
        <v>992.01599999999996</v>
      </c>
      <c r="Q108" s="59">
        <f t="shared" si="46"/>
        <v>367525</v>
      </c>
      <c r="R108" s="42">
        <f t="shared" si="46"/>
        <v>476.11200000000002</v>
      </c>
      <c r="S108" s="59">
        <f t="shared" si="46"/>
        <v>174625</v>
      </c>
      <c r="T108" s="42">
        <f>SUM(T68:T107)</f>
        <v>2718.2640000000001</v>
      </c>
      <c r="U108" s="41">
        <f>SUM(U68:U107)</f>
        <v>996520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137493</v>
      </c>
      <c r="D109" s="174">
        <v>35812901</v>
      </c>
      <c r="E109" s="173">
        <v>110315</v>
      </c>
      <c r="F109" s="175">
        <v>31202714</v>
      </c>
      <c r="G109" s="176">
        <v>113152</v>
      </c>
      <c r="H109" s="177">
        <v>38899456</v>
      </c>
      <c r="I109" s="178">
        <v>134656</v>
      </c>
      <c r="J109" s="179">
        <v>28116159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104.40150858589166</v>
      </c>
      <c r="D110" s="104">
        <f t="shared" ref="D110:J110" si="47">+D108/D109*100</f>
        <v>86.426111471475537</v>
      </c>
      <c r="E110" s="103">
        <f t="shared" si="47"/>
        <v>102.07742374110499</v>
      </c>
      <c r="F110" s="104">
        <f t="shared" si="47"/>
        <v>82.220886194200489</v>
      </c>
      <c r="G110" s="105">
        <f t="shared" si="47"/>
        <v>97.595434901725113</v>
      </c>
      <c r="H110" s="104">
        <f t="shared" si="47"/>
        <v>67.776465711829275</v>
      </c>
      <c r="I110" s="106">
        <f t="shared" si="47"/>
        <v>108.21670753624051</v>
      </c>
      <c r="J110" s="107">
        <f t="shared" si="47"/>
        <v>107.56152449181596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 9月分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5年 9月分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571</v>
      </c>
      <c r="D128" s="138">
        <v>40681</v>
      </c>
      <c r="E128" s="88">
        <v>678</v>
      </c>
      <c r="F128" s="89">
        <v>47829</v>
      </c>
      <c r="G128" s="135">
        <v>709</v>
      </c>
      <c r="H128" s="138">
        <v>50264</v>
      </c>
      <c r="I128" s="135">
        <f t="shared" ref="I128:J166" si="48">+C128+E128-G128</f>
        <v>540</v>
      </c>
      <c r="J128" s="138">
        <f t="shared" si="48"/>
        <v>38246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571</v>
      </c>
      <c r="D167" s="146">
        <f t="shared" si="50"/>
        <v>40681</v>
      </c>
      <c r="E167" s="145">
        <f t="shared" si="50"/>
        <v>678</v>
      </c>
      <c r="F167" s="146">
        <f t="shared" si="50"/>
        <v>47829</v>
      </c>
      <c r="G167" s="145">
        <f t="shared" si="50"/>
        <v>709</v>
      </c>
      <c r="H167" s="146">
        <f t="shared" si="50"/>
        <v>50264</v>
      </c>
      <c r="I167" s="145">
        <f t="shared" si="50"/>
        <v>540</v>
      </c>
      <c r="J167" s="146">
        <f t="shared" si="50"/>
        <v>38246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2022-03-17T08:11:10Z</cp:lastPrinted>
  <dcterms:created xsi:type="dcterms:W3CDTF">2021-02-23T02:36:29Z</dcterms:created>
  <dcterms:modified xsi:type="dcterms:W3CDTF">2023-10-27T00:53:11Z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