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3.09\"/>
    </mc:Choice>
  </mc:AlternateContent>
  <xr:revisionPtr revIDLastSave="0" documentId="13_ncr:1_{75344D01-CE3B-4157-BA70-6745C7F3E141}" xr6:coauthVersionLast="47" xr6:coauthVersionMax="47" xr10:uidLastSave="{00000000-0000-0000-0000-000000000000}"/>
  <bookViews>
    <workbookView xWindow="-120" yWindow="-120" windowWidth="29040" windowHeight="15720" tabRatio="193" xr2:uid="{00000000-000D-0000-FFFF-FFFF00000000}"/>
  </bookViews>
  <sheets>
    <sheet name="10品目別管理表 (令和5年9月)" sheetId="32" r:id="rId1"/>
    <sheet name="(令和5年8月)" sheetId="33" r:id="rId2"/>
    <sheet name="(令和5年7月)" sheetId="29" r:id="rId3"/>
    <sheet name="(令和5年6月)" sheetId="31" r:id="rId4"/>
    <sheet name="(令和5年5月)" sheetId="30" r:id="rId5"/>
    <sheet name="(令和5年4月)" sheetId="26" r:id="rId6"/>
    <sheet name="(令和5年3月)" sheetId="28" r:id="rId7"/>
    <sheet name="(令和5年2月)" sheetId="27" r:id="rId8"/>
    <sheet name="(令和5年1月)" sheetId="25" r:id="rId9"/>
    <sheet name="(令和4年12月)" sheetId="24" r:id="rId10"/>
    <sheet name="(令和4年11月)" sheetId="22" r:id="rId11"/>
    <sheet name="(令和4年10月)" sheetId="23" r:id="rId12"/>
    <sheet name="(令和4年9月)" sheetId="21" r:id="rId13"/>
    <sheet name="(令和4年8月)" sheetId="20" r:id="rId14"/>
    <sheet name="(令和4年7月)" sheetId="19" r:id="rId15"/>
    <sheet name="(令和4年6月) " sheetId="17" r:id="rId16"/>
    <sheet name="(令和4年5月) " sheetId="9" r:id="rId17"/>
  </sheets>
  <definedNames>
    <definedName name="_xlnm.Print_Area" localSheetId="11">'(令和4年10月)'!$A$1:$Z$49</definedName>
    <definedName name="_xlnm.Print_Area" localSheetId="10">'(令和4年11月)'!$A$1:$Z$49</definedName>
    <definedName name="_xlnm.Print_Area" localSheetId="9">'(令和4年12月)'!$A$1:$Z$49</definedName>
    <definedName name="_xlnm.Print_Area" localSheetId="16">'(令和4年5月) '!$A$1:$Z$49</definedName>
    <definedName name="_xlnm.Print_Area" localSheetId="15">'(令和4年6月) '!$A$1:$Z$49</definedName>
    <definedName name="_xlnm.Print_Area" localSheetId="14">'(令和4年7月)'!$A$1:$Z$49</definedName>
    <definedName name="_xlnm.Print_Area" localSheetId="13">'(令和4年8月)'!$A$1:$Z$49</definedName>
    <definedName name="_xlnm.Print_Area" localSheetId="12">'(令和4年9月)'!$A$1:$Z$49</definedName>
    <definedName name="_xlnm.Print_Area" localSheetId="8">'(令和5年1月)'!$A$1:$Z$49</definedName>
    <definedName name="_xlnm.Print_Area" localSheetId="7">'(令和5年2月)'!$A$1:$Z$49</definedName>
    <definedName name="_xlnm.Print_Area" localSheetId="6">'(令和5年3月)'!$A$1:$Z$49</definedName>
    <definedName name="_xlnm.Print_Area" localSheetId="5">'(令和5年4月)'!$A$1:$Z$49</definedName>
    <definedName name="_xlnm.Print_Area" localSheetId="4">'(令和5年5月)'!$A$1:$Z$49</definedName>
    <definedName name="_xlnm.Print_Area" localSheetId="3">'(令和5年6月)'!$A$1:$Z$49</definedName>
    <definedName name="_xlnm.Print_Area" localSheetId="2">'(令和5年7月)'!$A$1:$Z$49</definedName>
    <definedName name="_xlnm.Print_Area" localSheetId="1">'(令和5年8月)'!$A$1:$Z$49</definedName>
    <definedName name="_xlnm.Print_Area" localSheetId="0">'10品目別管理表 (令和5年9月)'!$A$1:$Z$49</definedName>
  </definedNames>
  <calcPr calcId="191029"/>
</workbook>
</file>

<file path=xl/calcChain.xml><?xml version="1.0" encoding="utf-8"?>
<calcChain xmlns="http://schemas.openxmlformats.org/spreadsheetml/2006/main">
  <c r="Y30" i="32" l="1"/>
  <c r="W30" i="32"/>
  <c r="U30" i="32"/>
  <c r="S30" i="32"/>
  <c r="Q30" i="32"/>
  <c r="O30" i="32"/>
  <c r="M30" i="32"/>
  <c r="K30" i="32"/>
  <c r="I30" i="32"/>
  <c r="G30" i="32"/>
  <c r="E30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Z42" i="32"/>
  <c r="Y42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I42" i="32"/>
  <c r="H42" i="32"/>
  <c r="G42" i="32"/>
  <c r="E42" i="32"/>
  <c r="Z41" i="32"/>
  <c r="Y41" i="32"/>
  <c r="Z40" i="32"/>
  <c r="Y40" i="32"/>
  <c r="Z39" i="32"/>
  <c r="Y39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F41" i="32"/>
  <c r="E41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F41" i="33"/>
  <c r="E41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V37" i="33"/>
  <c r="P37" i="33"/>
  <c r="J37" i="33"/>
  <c r="T36" i="33"/>
  <c r="N36" i="33"/>
  <c r="H36" i="33"/>
  <c r="X35" i="33"/>
  <c r="R35" i="33"/>
  <c r="L35" i="33"/>
  <c r="F35" i="33"/>
  <c r="U33" i="33"/>
  <c r="O33" i="33"/>
  <c r="I33" i="33"/>
  <c r="S32" i="33"/>
  <c r="M32" i="33"/>
  <c r="G32" i="33"/>
  <c r="W31" i="33"/>
  <c r="Q31" i="33"/>
  <c r="K31" i="33"/>
  <c r="E31" i="33"/>
  <c r="M24" i="33"/>
  <c r="W23" i="33"/>
  <c r="W46" i="33" s="1"/>
  <c r="K23" i="33"/>
  <c r="K46" i="33" s="1"/>
  <c r="X22" i="33"/>
  <c r="X45" i="33" s="1"/>
  <c r="W22" i="33"/>
  <c r="W37" i="33" s="1"/>
  <c r="V22" i="33"/>
  <c r="V33" i="33" s="1"/>
  <c r="U22" i="33"/>
  <c r="U37" i="33" s="1"/>
  <c r="T22" i="33"/>
  <c r="T49" i="33" s="1"/>
  <c r="S22" i="33"/>
  <c r="S45" i="33" s="1"/>
  <c r="R22" i="33"/>
  <c r="R45" i="33" s="1"/>
  <c r="Q22" i="33"/>
  <c r="Q37" i="33" s="1"/>
  <c r="P22" i="33"/>
  <c r="P33" i="33" s="1"/>
  <c r="O22" i="33"/>
  <c r="O37" i="33" s="1"/>
  <c r="N22" i="33"/>
  <c r="N49" i="33" s="1"/>
  <c r="M22" i="33"/>
  <c r="M45" i="33" s="1"/>
  <c r="L22" i="33"/>
  <c r="L45" i="33" s="1"/>
  <c r="K22" i="33"/>
  <c r="K37" i="33" s="1"/>
  <c r="J22" i="33"/>
  <c r="J33" i="33" s="1"/>
  <c r="I22" i="33"/>
  <c r="I37" i="33" s="1"/>
  <c r="H22" i="33"/>
  <c r="H49" i="33" s="1"/>
  <c r="G22" i="33"/>
  <c r="G45" i="33" s="1"/>
  <c r="F22" i="33"/>
  <c r="F45" i="33" s="1"/>
  <c r="E22" i="33"/>
  <c r="E37" i="33" s="1"/>
  <c r="X21" i="33"/>
  <c r="X48" i="33" s="1"/>
  <c r="W21" i="33"/>
  <c r="W44" i="33" s="1"/>
  <c r="V21" i="33"/>
  <c r="V44" i="33" s="1"/>
  <c r="U21" i="33"/>
  <c r="U36" i="33" s="1"/>
  <c r="T21" i="33"/>
  <c r="T32" i="33" s="1"/>
  <c r="S21" i="33"/>
  <c r="S36" i="33" s="1"/>
  <c r="R21" i="33"/>
  <c r="R48" i="33" s="1"/>
  <c r="Q21" i="33"/>
  <c r="Q44" i="33" s="1"/>
  <c r="P21" i="33"/>
  <c r="P44" i="33" s="1"/>
  <c r="O21" i="33"/>
  <c r="O36" i="33" s="1"/>
  <c r="N21" i="33"/>
  <c r="N32" i="33" s="1"/>
  <c r="M21" i="33"/>
  <c r="M36" i="33" s="1"/>
  <c r="L21" i="33"/>
  <c r="L48" i="33" s="1"/>
  <c r="K21" i="33"/>
  <c r="K44" i="33" s="1"/>
  <c r="J21" i="33"/>
  <c r="J44" i="33" s="1"/>
  <c r="I21" i="33"/>
  <c r="I36" i="33" s="1"/>
  <c r="H21" i="33"/>
  <c r="H32" i="33" s="1"/>
  <c r="G21" i="33"/>
  <c r="G36" i="33" s="1"/>
  <c r="F21" i="33"/>
  <c r="F48" i="33" s="1"/>
  <c r="E21" i="33"/>
  <c r="E44" i="33" s="1"/>
  <c r="Z20" i="33"/>
  <c r="Z43" i="33" s="1"/>
  <c r="X20" i="33"/>
  <c r="X31" i="33" s="1"/>
  <c r="W20" i="33"/>
  <c r="W35" i="33" s="1"/>
  <c r="V20" i="33"/>
  <c r="V47" i="33" s="1"/>
  <c r="U20" i="33"/>
  <c r="U43" i="33" s="1"/>
  <c r="T20" i="33"/>
  <c r="T43" i="33" s="1"/>
  <c r="S20" i="33"/>
  <c r="S35" i="33" s="1"/>
  <c r="R20" i="33"/>
  <c r="R31" i="33" s="1"/>
  <c r="Q20" i="33"/>
  <c r="Q35" i="33" s="1"/>
  <c r="P20" i="33"/>
  <c r="P47" i="33" s="1"/>
  <c r="O20" i="33"/>
  <c r="O43" i="33" s="1"/>
  <c r="N20" i="33"/>
  <c r="N43" i="33" s="1"/>
  <c r="M20" i="33"/>
  <c r="M35" i="33" s="1"/>
  <c r="L20" i="33"/>
  <c r="L31" i="33" s="1"/>
  <c r="K20" i="33"/>
  <c r="K35" i="33" s="1"/>
  <c r="J20" i="33"/>
  <c r="J47" i="33" s="1"/>
  <c r="I20" i="33"/>
  <c r="I43" i="33" s="1"/>
  <c r="H20" i="33"/>
  <c r="H43" i="33" s="1"/>
  <c r="G20" i="33"/>
  <c r="G35" i="33" s="1"/>
  <c r="F20" i="33"/>
  <c r="F31" i="33" s="1"/>
  <c r="E20" i="33"/>
  <c r="E35" i="33" s="1"/>
  <c r="Z19" i="33"/>
  <c r="Z22" i="33" s="1"/>
  <c r="Y19" i="33"/>
  <c r="Y22" i="33" s="1"/>
  <c r="Z18" i="33"/>
  <c r="Z21" i="33" s="1"/>
  <c r="Y18" i="33"/>
  <c r="Y21" i="33" s="1"/>
  <c r="Z17" i="33"/>
  <c r="Y17" i="33"/>
  <c r="Y20" i="33" s="1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X45" i="32" s="1"/>
  <c r="W22" i="32"/>
  <c r="W37" i="32" s="1"/>
  <c r="V22" i="32"/>
  <c r="V33" i="32" s="1"/>
  <c r="U22" i="32"/>
  <c r="T22" i="32"/>
  <c r="T49" i="32" s="1"/>
  <c r="S22" i="32"/>
  <c r="S45" i="32" s="1"/>
  <c r="R22" i="32"/>
  <c r="R45" i="32" s="1"/>
  <c r="Q22" i="32"/>
  <c r="Q37" i="32" s="1"/>
  <c r="P22" i="32"/>
  <c r="P33" i="32" s="1"/>
  <c r="O22" i="32"/>
  <c r="N22" i="32"/>
  <c r="N49" i="32" s="1"/>
  <c r="M22" i="32"/>
  <c r="M45" i="32" s="1"/>
  <c r="L22" i="32"/>
  <c r="L45" i="32" s="1"/>
  <c r="K22" i="32"/>
  <c r="K37" i="32" s="1"/>
  <c r="J22" i="32"/>
  <c r="J33" i="32" s="1"/>
  <c r="I22" i="32"/>
  <c r="H22" i="32"/>
  <c r="H49" i="32" s="1"/>
  <c r="G22" i="32"/>
  <c r="G45" i="32" s="1"/>
  <c r="F22" i="32"/>
  <c r="F45" i="32" s="1"/>
  <c r="E22" i="32"/>
  <c r="E37" i="32" s="1"/>
  <c r="X21" i="32"/>
  <c r="W21" i="32"/>
  <c r="V21" i="32"/>
  <c r="V44" i="32" s="1"/>
  <c r="U21" i="32"/>
  <c r="T21" i="32"/>
  <c r="S21" i="32"/>
  <c r="S36" i="32" s="1"/>
  <c r="R21" i="32"/>
  <c r="Q21" i="32"/>
  <c r="P21" i="32"/>
  <c r="P44" i="32" s="1"/>
  <c r="O21" i="32"/>
  <c r="N21" i="32"/>
  <c r="M21" i="32"/>
  <c r="M36" i="32" s="1"/>
  <c r="L21" i="32"/>
  <c r="K21" i="32"/>
  <c r="J21" i="32"/>
  <c r="J44" i="32" s="1"/>
  <c r="I21" i="32"/>
  <c r="H21" i="32"/>
  <c r="G21" i="32"/>
  <c r="G32" i="32" s="1"/>
  <c r="F21" i="32"/>
  <c r="E21" i="32"/>
  <c r="X20" i="32"/>
  <c r="W20" i="32"/>
  <c r="V20" i="32"/>
  <c r="U20" i="32"/>
  <c r="T20" i="32"/>
  <c r="T31" i="32" s="1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Y42" i="29"/>
  <c r="Z41" i="29"/>
  <c r="Y41" i="29"/>
  <c r="Z40" i="29"/>
  <c r="Y40" i="29"/>
  <c r="Z39" i="29"/>
  <c r="Y39" i="29"/>
  <c r="X42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X41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Y42" i="31"/>
  <c r="W42" i="31"/>
  <c r="V42" i="31"/>
  <c r="U42" i="31"/>
  <c r="T42" i="31"/>
  <c r="S42" i="31"/>
  <c r="R42" i="31"/>
  <c r="Q42" i="31"/>
  <c r="O42" i="31"/>
  <c r="M42" i="31"/>
  <c r="K42" i="31"/>
  <c r="I42" i="31"/>
  <c r="G42" i="31"/>
  <c r="E42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X22" i="31"/>
  <c r="X45" i="31" s="1"/>
  <c r="W22" i="31"/>
  <c r="W24" i="31" s="1"/>
  <c r="V22" i="31"/>
  <c r="U24" i="31" s="1"/>
  <c r="U22" i="31"/>
  <c r="U37" i="31" s="1"/>
  <c r="T22" i="31"/>
  <c r="T49" i="31" s="1"/>
  <c r="S22" i="31"/>
  <c r="S45" i="31" s="1"/>
  <c r="R22" i="31"/>
  <c r="R45" i="31" s="1"/>
  <c r="Q22" i="31"/>
  <c r="Q45" i="31" s="1"/>
  <c r="P22" i="31"/>
  <c r="P45" i="31" s="1"/>
  <c r="O22" i="31"/>
  <c r="O37" i="31" s="1"/>
  <c r="N22" i="31"/>
  <c r="N49" i="31" s="1"/>
  <c r="M22" i="31"/>
  <c r="M45" i="31" s="1"/>
  <c r="L22" i="31"/>
  <c r="L45" i="31" s="1"/>
  <c r="K22" i="31"/>
  <c r="K24" i="31" s="1"/>
  <c r="J22" i="31"/>
  <c r="I24" i="31" s="1"/>
  <c r="I22" i="31"/>
  <c r="I37" i="31" s="1"/>
  <c r="H22" i="31"/>
  <c r="H49" i="31" s="1"/>
  <c r="G22" i="31"/>
  <c r="G45" i="31" s="1"/>
  <c r="F22" i="31"/>
  <c r="F45" i="31" s="1"/>
  <c r="E22" i="31"/>
  <c r="E45" i="31" s="1"/>
  <c r="X21" i="31"/>
  <c r="X48" i="31" s="1"/>
  <c r="W21" i="31"/>
  <c r="W44" i="31" s="1"/>
  <c r="V21" i="31"/>
  <c r="V44" i="31" s="1"/>
  <c r="U21" i="31"/>
  <c r="U44" i="31" s="1"/>
  <c r="T21" i="31"/>
  <c r="T44" i="31" s="1"/>
  <c r="S21" i="31"/>
  <c r="S36" i="31" s="1"/>
  <c r="R21" i="31"/>
  <c r="R48" i="31" s="1"/>
  <c r="Q21" i="31"/>
  <c r="Q44" i="31" s="1"/>
  <c r="P21" i="31"/>
  <c r="P44" i="31" s="1"/>
  <c r="O21" i="31"/>
  <c r="O44" i="31" s="1"/>
  <c r="N21" i="31"/>
  <c r="N44" i="31" s="1"/>
  <c r="M21" i="31"/>
  <c r="M36" i="31" s="1"/>
  <c r="L21" i="31"/>
  <c r="L48" i="31" s="1"/>
  <c r="K21" i="31"/>
  <c r="K44" i="31" s="1"/>
  <c r="J21" i="31"/>
  <c r="J44" i="31" s="1"/>
  <c r="I21" i="31"/>
  <c r="I44" i="31" s="1"/>
  <c r="H21" i="31"/>
  <c r="H44" i="31" s="1"/>
  <c r="G21" i="31"/>
  <c r="G36" i="31" s="1"/>
  <c r="F21" i="31"/>
  <c r="F48" i="31" s="1"/>
  <c r="E21" i="31"/>
  <c r="E44" i="31" s="1"/>
  <c r="X20" i="31"/>
  <c r="X43" i="31" s="1"/>
  <c r="W20" i="31"/>
  <c r="W35" i="31" s="1"/>
  <c r="V20" i="31"/>
  <c r="V47" i="31" s="1"/>
  <c r="U20" i="31"/>
  <c r="U43" i="31" s="1"/>
  <c r="T20" i="31"/>
  <c r="T43" i="31" s="1"/>
  <c r="S20" i="31"/>
  <c r="S23" i="31" s="1"/>
  <c r="R20" i="31"/>
  <c r="R43" i="31" s="1"/>
  <c r="Q20" i="31"/>
  <c r="Q35" i="31" s="1"/>
  <c r="P20" i="31"/>
  <c r="P47" i="31" s="1"/>
  <c r="O20" i="31"/>
  <c r="O43" i="31" s="1"/>
  <c r="N20" i="31"/>
  <c r="N43" i="31" s="1"/>
  <c r="M20" i="31"/>
  <c r="M43" i="31" s="1"/>
  <c r="L20" i="31"/>
  <c r="L43" i="31" s="1"/>
  <c r="K20" i="31"/>
  <c r="K35" i="31" s="1"/>
  <c r="J20" i="31"/>
  <c r="J47" i="31" s="1"/>
  <c r="I20" i="31"/>
  <c r="I43" i="31" s="1"/>
  <c r="H20" i="31"/>
  <c r="H43" i="31" s="1"/>
  <c r="G20" i="31"/>
  <c r="G23" i="31" s="1"/>
  <c r="F20" i="31"/>
  <c r="F43" i="31" s="1"/>
  <c r="E20" i="31"/>
  <c r="E35" i="31" s="1"/>
  <c r="Z19" i="31"/>
  <c r="Z22" i="31" s="1"/>
  <c r="Y19" i="31"/>
  <c r="Y22" i="31" s="1"/>
  <c r="Z18" i="31"/>
  <c r="Z21" i="31" s="1"/>
  <c r="Y18" i="31"/>
  <c r="Y21" i="31" s="1"/>
  <c r="Z17" i="31"/>
  <c r="Z20" i="31" s="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Y20" i="31" s="1"/>
  <c r="Z7" i="31"/>
  <c r="Y7" i="31"/>
  <c r="Z6" i="31"/>
  <c r="Y6" i="31"/>
  <c r="Z5" i="31"/>
  <c r="Y5" i="31"/>
  <c r="K35" i="32" l="1"/>
  <c r="Q31" i="32"/>
  <c r="I36" i="32"/>
  <c r="O36" i="32"/>
  <c r="F31" i="32"/>
  <c r="L31" i="32"/>
  <c r="R31" i="32"/>
  <c r="X31" i="32"/>
  <c r="G35" i="32"/>
  <c r="M35" i="32"/>
  <c r="S35" i="32"/>
  <c r="O37" i="32"/>
  <c r="U37" i="32"/>
  <c r="H32" i="32"/>
  <c r="N32" i="32"/>
  <c r="T32" i="32"/>
  <c r="U36" i="32"/>
  <c r="E31" i="32"/>
  <c r="E44" i="32"/>
  <c r="K44" i="32"/>
  <c r="Q44" i="32"/>
  <c r="H43" i="32"/>
  <c r="N43" i="32"/>
  <c r="T43" i="32"/>
  <c r="I43" i="32"/>
  <c r="O43" i="32"/>
  <c r="U43" i="32"/>
  <c r="W44" i="32"/>
  <c r="V32" i="32"/>
  <c r="K36" i="32"/>
  <c r="Y21" i="32"/>
  <c r="Y32" i="32" s="1"/>
  <c r="W36" i="32"/>
  <c r="W23" i="32"/>
  <c r="W46" i="32" s="1"/>
  <c r="H31" i="32"/>
  <c r="Z49" i="33"/>
  <c r="Z33" i="33"/>
  <c r="Z37" i="33"/>
  <c r="Y24" i="33"/>
  <c r="Z45" i="33"/>
  <c r="Y35" i="33"/>
  <c r="Y23" i="33"/>
  <c r="Y43" i="33"/>
  <c r="Y47" i="33"/>
  <c r="Y31" i="33"/>
  <c r="Y32" i="33"/>
  <c r="Y36" i="33"/>
  <c r="Y44" i="33"/>
  <c r="Y48" i="33"/>
  <c r="Z32" i="33"/>
  <c r="Z36" i="33"/>
  <c r="Z44" i="33"/>
  <c r="Z48" i="33"/>
  <c r="Y45" i="33"/>
  <c r="Y49" i="33"/>
  <c r="Y33" i="33"/>
  <c r="Y37" i="33"/>
  <c r="O25" i="33"/>
  <c r="O23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J43" i="33"/>
  <c r="P43" i="33"/>
  <c r="V43" i="33"/>
  <c r="F44" i="33"/>
  <c r="L44" i="33"/>
  <c r="R44" i="33"/>
  <c r="X44" i="33"/>
  <c r="H45" i="33"/>
  <c r="N45" i="33"/>
  <c r="T45" i="33"/>
  <c r="E47" i="33"/>
  <c r="K47" i="33"/>
  <c r="Q47" i="33"/>
  <c r="W47" i="33"/>
  <c r="G48" i="33"/>
  <c r="M48" i="33"/>
  <c r="S48" i="33"/>
  <c r="I49" i="33"/>
  <c r="O49" i="33"/>
  <c r="U49" i="33"/>
  <c r="E23" i="33"/>
  <c r="Q23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K34" i="33"/>
  <c r="W34" i="33"/>
  <c r="I35" i="33"/>
  <c r="O35" i="33"/>
  <c r="U35" i="33"/>
  <c r="E36" i="33"/>
  <c r="K36" i="33"/>
  <c r="Q36" i="33"/>
  <c r="W36" i="33"/>
  <c r="G37" i="33"/>
  <c r="M37" i="33"/>
  <c r="S37" i="33"/>
  <c r="E43" i="33"/>
  <c r="K43" i="33"/>
  <c r="Q43" i="33"/>
  <c r="W43" i="33"/>
  <c r="G44" i="33"/>
  <c r="M44" i="33"/>
  <c r="S44" i="33"/>
  <c r="I45" i="33"/>
  <c r="O45" i="33"/>
  <c r="U45" i="33"/>
  <c r="F47" i="33"/>
  <c r="L47" i="33"/>
  <c r="R47" i="33"/>
  <c r="X47" i="33"/>
  <c r="H48" i="33"/>
  <c r="N48" i="33"/>
  <c r="T48" i="33"/>
  <c r="J49" i="33"/>
  <c r="P49" i="33"/>
  <c r="V49" i="33"/>
  <c r="G23" i="33"/>
  <c r="S23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F43" i="33"/>
  <c r="L43" i="33"/>
  <c r="R43" i="33"/>
  <c r="X43" i="33"/>
  <c r="H44" i="33"/>
  <c r="N44" i="33"/>
  <c r="T44" i="33"/>
  <c r="J45" i="33"/>
  <c r="P45" i="33"/>
  <c r="V45" i="33"/>
  <c r="G47" i="33"/>
  <c r="M47" i="33"/>
  <c r="S47" i="33"/>
  <c r="I48" i="33"/>
  <c r="O48" i="33"/>
  <c r="U48" i="33"/>
  <c r="E49" i="33"/>
  <c r="K49" i="33"/>
  <c r="Q49" i="33"/>
  <c r="W49" i="33"/>
  <c r="I23" i="33"/>
  <c r="U23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G43" i="33"/>
  <c r="M43" i="33"/>
  <c r="S43" i="33"/>
  <c r="I44" i="33"/>
  <c r="O44" i="33"/>
  <c r="U44" i="33"/>
  <c r="E45" i="33"/>
  <c r="K45" i="33"/>
  <c r="Q45" i="33"/>
  <c r="W45" i="33"/>
  <c r="H47" i="33"/>
  <c r="N47" i="33"/>
  <c r="T47" i="33"/>
  <c r="Z47" i="33"/>
  <c r="J48" i="33"/>
  <c r="P48" i="33"/>
  <c r="V48" i="33"/>
  <c r="F49" i="33"/>
  <c r="L49" i="33"/>
  <c r="R49" i="33"/>
  <c r="X49" i="33"/>
  <c r="I47" i="33"/>
  <c r="O47" i="33"/>
  <c r="U47" i="33"/>
  <c r="E48" i="33"/>
  <c r="K48" i="33"/>
  <c r="Q48" i="33"/>
  <c r="W48" i="33"/>
  <c r="G49" i="33"/>
  <c r="M49" i="33"/>
  <c r="S49" i="33"/>
  <c r="M23" i="33"/>
  <c r="O24" i="33"/>
  <c r="E25" i="33"/>
  <c r="Q25" i="33"/>
  <c r="Z20" i="32"/>
  <c r="Z47" i="32" s="1"/>
  <c r="S24" i="32"/>
  <c r="G37" i="32"/>
  <c r="N31" i="32"/>
  <c r="E36" i="32"/>
  <c r="V49" i="32"/>
  <c r="P32" i="32"/>
  <c r="T36" i="32"/>
  <c r="F35" i="32"/>
  <c r="X35" i="32"/>
  <c r="S37" i="32"/>
  <c r="Z21" i="32"/>
  <c r="Z36" i="32" s="1"/>
  <c r="M24" i="32"/>
  <c r="J32" i="32"/>
  <c r="X33" i="32"/>
  <c r="U35" i="32"/>
  <c r="Q36" i="32"/>
  <c r="P37" i="32"/>
  <c r="T48" i="32"/>
  <c r="Z22" i="32"/>
  <c r="Z37" i="32" s="1"/>
  <c r="V37" i="32"/>
  <c r="Y20" i="32"/>
  <c r="Y47" i="32" s="1"/>
  <c r="F33" i="32"/>
  <c r="L35" i="32"/>
  <c r="H36" i="32"/>
  <c r="X47" i="32"/>
  <c r="F47" i="32"/>
  <c r="L47" i="32"/>
  <c r="R47" i="32"/>
  <c r="J49" i="32"/>
  <c r="P49" i="32"/>
  <c r="Y22" i="32"/>
  <c r="Y37" i="32" s="1"/>
  <c r="I35" i="32"/>
  <c r="L33" i="32"/>
  <c r="O35" i="32"/>
  <c r="J37" i="32"/>
  <c r="H48" i="32"/>
  <c r="G24" i="32"/>
  <c r="R33" i="32"/>
  <c r="R35" i="32"/>
  <c r="N36" i="32"/>
  <c r="M37" i="32"/>
  <c r="N48" i="32"/>
  <c r="F48" i="32"/>
  <c r="L48" i="32"/>
  <c r="R48" i="32"/>
  <c r="X48" i="32"/>
  <c r="J47" i="32"/>
  <c r="P47" i="32"/>
  <c r="V47" i="32"/>
  <c r="Y31" i="32"/>
  <c r="K23" i="32"/>
  <c r="K31" i="32"/>
  <c r="W31" i="32"/>
  <c r="M32" i="32"/>
  <c r="S32" i="32"/>
  <c r="I33" i="32"/>
  <c r="O33" i="32"/>
  <c r="U33" i="32"/>
  <c r="O23" i="32"/>
  <c r="E24" i="32"/>
  <c r="Q24" i="32"/>
  <c r="G31" i="32"/>
  <c r="M31" i="32"/>
  <c r="S31" i="32"/>
  <c r="I32" i="32"/>
  <c r="O32" i="32"/>
  <c r="U32" i="32"/>
  <c r="E33" i="32"/>
  <c r="K33" i="32"/>
  <c r="Q33" i="32"/>
  <c r="W33" i="32"/>
  <c r="H35" i="32"/>
  <c r="N35" i="32"/>
  <c r="T35" i="32"/>
  <c r="J36" i="32"/>
  <c r="P36" i="32"/>
  <c r="V36" i="32"/>
  <c r="F37" i="32"/>
  <c r="L37" i="32"/>
  <c r="R37" i="32"/>
  <c r="X37" i="32"/>
  <c r="J43" i="32"/>
  <c r="P43" i="32"/>
  <c r="V43" i="32"/>
  <c r="F44" i="32"/>
  <c r="L44" i="32"/>
  <c r="R44" i="32"/>
  <c r="X44" i="32"/>
  <c r="H45" i="32"/>
  <c r="N45" i="32"/>
  <c r="T45" i="32"/>
  <c r="E47" i="32"/>
  <c r="K47" i="32"/>
  <c r="Q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I31" i="32"/>
  <c r="O31" i="32"/>
  <c r="U31" i="32"/>
  <c r="E32" i="32"/>
  <c r="K32" i="32"/>
  <c r="Q32" i="32"/>
  <c r="W32" i="32"/>
  <c r="G33" i="32"/>
  <c r="M33" i="32"/>
  <c r="S33" i="32"/>
  <c r="J35" i="32"/>
  <c r="P35" i="32"/>
  <c r="V35" i="32"/>
  <c r="F36" i="32"/>
  <c r="L36" i="32"/>
  <c r="R36" i="32"/>
  <c r="X36" i="32"/>
  <c r="H37" i="32"/>
  <c r="N37" i="32"/>
  <c r="T37" i="32"/>
  <c r="F43" i="32"/>
  <c r="L43" i="32"/>
  <c r="R43" i="32"/>
  <c r="X43" i="32"/>
  <c r="H44" i="32"/>
  <c r="N44" i="32"/>
  <c r="T44" i="32"/>
  <c r="J45" i="32"/>
  <c r="P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Q43" i="32"/>
  <c r="W43" i="32"/>
  <c r="G44" i="32"/>
  <c r="S44" i="32"/>
  <c r="Y44" i="32"/>
  <c r="I45" i="32"/>
  <c r="O45" i="32"/>
  <c r="U45" i="32"/>
  <c r="I23" i="32"/>
  <c r="U23" i="32"/>
  <c r="K24" i="32"/>
  <c r="W24" i="32"/>
  <c r="J31" i="32"/>
  <c r="P31" i="32"/>
  <c r="V31" i="32"/>
  <c r="F32" i="32"/>
  <c r="L32" i="32"/>
  <c r="R32" i="32"/>
  <c r="X32" i="32"/>
  <c r="H33" i="32"/>
  <c r="N33" i="32"/>
  <c r="T33" i="32"/>
  <c r="E35" i="32"/>
  <c r="Q35" i="32"/>
  <c r="W35" i="32"/>
  <c r="G36" i="32"/>
  <c r="Y36" i="32"/>
  <c r="I37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P48" i="32"/>
  <c r="V48" i="32"/>
  <c r="F49" i="32"/>
  <c r="L49" i="32"/>
  <c r="R49" i="32"/>
  <c r="X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44" i="31"/>
  <c r="Z48" i="31"/>
  <c r="Z32" i="31"/>
  <c r="Z36" i="31"/>
  <c r="Y45" i="31"/>
  <c r="Y49" i="31"/>
  <c r="Y33" i="31"/>
  <c r="Y37" i="31"/>
  <c r="Z49" i="31"/>
  <c r="Z33" i="31"/>
  <c r="Z37" i="31"/>
  <c r="Z45" i="31"/>
  <c r="Y24" i="31"/>
  <c r="Y43" i="31"/>
  <c r="Y47" i="31"/>
  <c r="Y31" i="31"/>
  <c r="Y35" i="31"/>
  <c r="Y23" i="31"/>
  <c r="Z43" i="31"/>
  <c r="Z47" i="31"/>
  <c r="Z31" i="31"/>
  <c r="Z35" i="31"/>
  <c r="Y36" i="31"/>
  <c r="Y44" i="31"/>
  <c r="Y48" i="31"/>
  <c r="Y32" i="31"/>
  <c r="G46" i="31"/>
  <c r="G34" i="31"/>
  <c r="S46" i="31"/>
  <c r="S34" i="31"/>
  <c r="K23" i="31"/>
  <c r="W23" i="31"/>
  <c r="M24" i="31"/>
  <c r="O25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J43" i="31"/>
  <c r="P43" i="31"/>
  <c r="V43" i="31"/>
  <c r="F44" i="31"/>
  <c r="L44" i="31"/>
  <c r="R44" i="31"/>
  <c r="X44" i="31"/>
  <c r="H45" i="31"/>
  <c r="N45" i="31"/>
  <c r="T45" i="31"/>
  <c r="E47" i="31"/>
  <c r="K47" i="31"/>
  <c r="Q47" i="31"/>
  <c r="W47" i="31"/>
  <c r="G48" i="31"/>
  <c r="M48" i="31"/>
  <c r="S48" i="31"/>
  <c r="I49" i="31"/>
  <c r="O49" i="31"/>
  <c r="U49" i="31"/>
  <c r="M23" i="31"/>
  <c r="O24" i="31"/>
  <c r="E25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43" i="31"/>
  <c r="K43" i="31"/>
  <c r="Q43" i="31"/>
  <c r="W43" i="31"/>
  <c r="G44" i="31"/>
  <c r="M44" i="31"/>
  <c r="S44" i="31"/>
  <c r="I45" i="31"/>
  <c r="O45" i="31"/>
  <c r="U45" i="31"/>
  <c r="F47" i="31"/>
  <c r="L47" i="31"/>
  <c r="R47" i="31"/>
  <c r="X47" i="31"/>
  <c r="H48" i="31"/>
  <c r="N48" i="31"/>
  <c r="T48" i="31"/>
  <c r="J49" i="31"/>
  <c r="P49" i="31"/>
  <c r="V49" i="31"/>
  <c r="O23" i="31"/>
  <c r="E24" i="31"/>
  <c r="Q24" i="31"/>
  <c r="G25" i="31"/>
  <c r="S25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J45" i="31"/>
  <c r="V45" i="31"/>
  <c r="G47" i="31"/>
  <c r="M47" i="31"/>
  <c r="S47" i="31"/>
  <c r="I48" i="31"/>
  <c r="O48" i="31"/>
  <c r="U48" i="31"/>
  <c r="E49" i="31"/>
  <c r="K49" i="31"/>
  <c r="Q49" i="31"/>
  <c r="W49" i="31"/>
  <c r="E23" i="31"/>
  <c r="Q23" i="31"/>
  <c r="G24" i="31"/>
  <c r="S24" i="31"/>
  <c r="I25" i="31"/>
  <c r="U25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G43" i="31"/>
  <c r="S43" i="31"/>
  <c r="K45" i="31"/>
  <c r="W45" i="31"/>
  <c r="H47" i="31"/>
  <c r="N47" i="31"/>
  <c r="T47" i="31"/>
  <c r="J48" i="31"/>
  <c r="P48" i="31"/>
  <c r="V48" i="31"/>
  <c r="F49" i="31"/>
  <c r="L49" i="31"/>
  <c r="R49" i="31"/>
  <c r="X49" i="31"/>
  <c r="K25" i="31"/>
  <c r="W25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I47" i="31"/>
  <c r="O47" i="31"/>
  <c r="U47" i="31"/>
  <c r="E48" i="31"/>
  <c r="K48" i="31"/>
  <c r="Q48" i="31"/>
  <c r="W48" i="31"/>
  <c r="G49" i="31"/>
  <c r="M49" i="31"/>
  <c r="S49" i="31"/>
  <c r="I23" i="31"/>
  <c r="U23" i="31"/>
  <c r="M25" i="31"/>
  <c r="J31" i="31"/>
  <c r="P31" i="31"/>
  <c r="V31" i="31"/>
  <c r="F32" i="31"/>
  <c r="L32" i="31"/>
  <c r="R32" i="31"/>
  <c r="X32" i="31"/>
  <c r="H33" i="31"/>
  <c r="N33" i="31"/>
  <c r="T33" i="31"/>
  <c r="X49" i="30"/>
  <c r="T49" i="30"/>
  <c r="R49" i="30"/>
  <c r="N49" i="30"/>
  <c r="L49" i="30"/>
  <c r="H49" i="30"/>
  <c r="F49" i="30"/>
  <c r="X48" i="30"/>
  <c r="V48" i="30"/>
  <c r="R48" i="30"/>
  <c r="P48" i="30"/>
  <c r="L48" i="30"/>
  <c r="J48" i="30"/>
  <c r="F48" i="30"/>
  <c r="Z47" i="30"/>
  <c r="V47" i="30"/>
  <c r="T47" i="30"/>
  <c r="P47" i="30"/>
  <c r="N47" i="30"/>
  <c r="J47" i="30"/>
  <c r="H47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Z41" i="30"/>
  <c r="Y41" i="30"/>
  <c r="X41" i="30"/>
  <c r="W41" i="30"/>
  <c r="V41" i="30"/>
  <c r="U41" i="30"/>
  <c r="T41" i="30"/>
  <c r="S41" i="30"/>
  <c r="R41" i="30"/>
  <c r="Q41" i="30"/>
  <c r="P41" i="30"/>
  <c r="P49" i="30" s="1"/>
  <c r="O41" i="30"/>
  <c r="N41" i="30"/>
  <c r="M41" i="30"/>
  <c r="L41" i="30"/>
  <c r="K41" i="30"/>
  <c r="J41" i="30"/>
  <c r="J49" i="30" s="1"/>
  <c r="I41" i="30"/>
  <c r="H41" i="30"/>
  <c r="G41" i="30"/>
  <c r="F41" i="30"/>
  <c r="E41" i="30"/>
  <c r="Z40" i="30"/>
  <c r="Y40" i="30"/>
  <c r="X40" i="30"/>
  <c r="W40" i="30"/>
  <c r="V40" i="30"/>
  <c r="U40" i="30"/>
  <c r="T40" i="30"/>
  <c r="T48" i="30" s="1"/>
  <c r="S40" i="30"/>
  <c r="R40" i="30"/>
  <c r="Q40" i="30"/>
  <c r="P40" i="30"/>
  <c r="O40" i="30"/>
  <c r="N40" i="30"/>
  <c r="N48" i="30" s="1"/>
  <c r="M40" i="30"/>
  <c r="L40" i="30"/>
  <c r="K40" i="30"/>
  <c r="J40" i="30"/>
  <c r="I40" i="30"/>
  <c r="H40" i="30"/>
  <c r="H48" i="30" s="1"/>
  <c r="G40" i="30"/>
  <c r="F40" i="30"/>
  <c r="E40" i="30"/>
  <c r="Z39" i="30"/>
  <c r="Y39" i="30"/>
  <c r="X39" i="30"/>
  <c r="X47" i="30" s="1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V37" i="30"/>
  <c r="U37" i="30"/>
  <c r="P37" i="30"/>
  <c r="O37" i="30"/>
  <c r="J37" i="30"/>
  <c r="I37" i="30"/>
  <c r="T36" i="30"/>
  <c r="S36" i="30"/>
  <c r="N36" i="30"/>
  <c r="M36" i="30"/>
  <c r="H36" i="30"/>
  <c r="G36" i="30"/>
  <c r="X35" i="30"/>
  <c r="W35" i="30"/>
  <c r="R35" i="30"/>
  <c r="Q35" i="30"/>
  <c r="L35" i="30"/>
  <c r="K35" i="30"/>
  <c r="F35" i="30"/>
  <c r="E35" i="30"/>
  <c r="V33" i="30"/>
  <c r="U33" i="30"/>
  <c r="T33" i="30"/>
  <c r="P33" i="30"/>
  <c r="O33" i="30"/>
  <c r="N33" i="30"/>
  <c r="J33" i="30"/>
  <c r="I33" i="30"/>
  <c r="H33" i="30"/>
  <c r="X32" i="30"/>
  <c r="T32" i="30"/>
  <c r="S32" i="30"/>
  <c r="R32" i="30"/>
  <c r="N32" i="30"/>
  <c r="M32" i="30"/>
  <c r="L32" i="30"/>
  <c r="H32" i="30"/>
  <c r="G32" i="30"/>
  <c r="F32" i="30"/>
  <c r="X31" i="30"/>
  <c r="W31" i="30"/>
  <c r="V31" i="30"/>
  <c r="R31" i="30"/>
  <c r="Q31" i="30"/>
  <c r="P31" i="30"/>
  <c r="L31" i="30"/>
  <c r="K31" i="30"/>
  <c r="J31" i="30"/>
  <c r="F31" i="30"/>
  <c r="E31" i="30"/>
  <c r="O24" i="30"/>
  <c r="X22" i="30"/>
  <c r="X45" i="30" s="1"/>
  <c r="W22" i="30"/>
  <c r="W45" i="30" s="1"/>
  <c r="V22" i="30"/>
  <c r="V45" i="30" s="1"/>
  <c r="U22" i="30"/>
  <c r="U45" i="30" s="1"/>
  <c r="T22" i="30"/>
  <c r="T37" i="30" s="1"/>
  <c r="S22" i="30"/>
  <c r="S49" i="30" s="1"/>
  <c r="R22" i="30"/>
  <c r="R45" i="30" s="1"/>
  <c r="Q22" i="30"/>
  <c r="Q45" i="30" s="1"/>
  <c r="P22" i="30"/>
  <c r="P45" i="30" s="1"/>
  <c r="O22" i="30"/>
  <c r="O45" i="30" s="1"/>
  <c r="N22" i="30"/>
  <c r="N37" i="30" s="1"/>
  <c r="M22" i="30"/>
  <c r="M49" i="30" s="1"/>
  <c r="L22" i="30"/>
  <c r="L45" i="30" s="1"/>
  <c r="K22" i="30"/>
  <c r="K45" i="30" s="1"/>
  <c r="J22" i="30"/>
  <c r="J45" i="30" s="1"/>
  <c r="I22" i="30"/>
  <c r="I45" i="30" s="1"/>
  <c r="H22" i="30"/>
  <c r="H37" i="30" s="1"/>
  <c r="G22" i="30"/>
  <c r="G49" i="30" s="1"/>
  <c r="F22" i="30"/>
  <c r="F45" i="30" s="1"/>
  <c r="E22" i="30"/>
  <c r="E45" i="30" s="1"/>
  <c r="X21" i="30"/>
  <c r="X36" i="30" s="1"/>
  <c r="W21" i="30"/>
  <c r="W48" i="30" s="1"/>
  <c r="V21" i="30"/>
  <c r="V44" i="30" s="1"/>
  <c r="U21" i="30"/>
  <c r="U23" i="30" s="1"/>
  <c r="T21" i="30"/>
  <c r="T44" i="30" s="1"/>
  <c r="S21" i="30"/>
  <c r="S44" i="30" s="1"/>
  <c r="R21" i="30"/>
  <c r="R36" i="30" s="1"/>
  <c r="Q21" i="30"/>
  <c r="Q48" i="30" s="1"/>
  <c r="P21" i="30"/>
  <c r="P44" i="30" s="1"/>
  <c r="O21" i="30"/>
  <c r="O44" i="30" s="1"/>
  <c r="N21" i="30"/>
  <c r="N44" i="30" s="1"/>
  <c r="M21" i="30"/>
  <c r="M44" i="30" s="1"/>
  <c r="L21" i="30"/>
  <c r="L36" i="30" s="1"/>
  <c r="K21" i="30"/>
  <c r="K48" i="30" s="1"/>
  <c r="J21" i="30"/>
  <c r="J44" i="30" s="1"/>
  <c r="I21" i="30"/>
  <c r="I44" i="30" s="1"/>
  <c r="H21" i="30"/>
  <c r="H44" i="30" s="1"/>
  <c r="G21" i="30"/>
  <c r="G44" i="30" s="1"/>
  <c r="F21" i="30"/>
  <c r="F36" i="30" s="1"/>
  <c r="E21" i="30"/>
  <c r="E48" i="30" s="1"/>
  <c r="Z20" i="30"/>
  <c r="Z43" i="30" s="1"/>
  <c r="Y20" i="30"/>
  <c r="Y43" i="30" s="1"/>
  <c r="X20" i="30"/>
  <c r="X43" i="30" s="1"/>
  <c r="W20" i="30"/>
  <c r="W43" i="30" s="1"/>
  <c r="V20" i="30"/>
  <c r="V35" i="30" s="1"/>
  <c r="U20" i="30"/>
  <c r="U47" i="30" s="1"/>
  <c r="T20" i="30"/>
  <c r="T43" i="30" s="1"/>
  <c r="S20" i="30"/>
  <c r="S43" i="30" s="1"/>
  <c r="R20" i="30"/>
  <c r="R43" i="30" s="1"/>
  <c r="Q20" i="30"/>
  <c r="Q43" i="30" s="1"/>
  <c r="P20" i="30"/>
  <c r="P35" i="30" s="1"/>
  <c r="O20" i="30"/>
  <c r="O47" i="30" s="1"/>
  <c r="N20" i="30"/>
  <c r="N43" i="30" s="1"/>
  <c r="M20" i="30"/>
  <c r="M43" i="30" s="1"/>
  <c r="L20" i="30"/>
  <c r="L43" i="30" s="1"/>
  <c r="K20" i="30"/>
  <c r="K43" i="30" s="1"/>
  <c r="J20" i="30"/>
  <c r="J35" i="30" s="1"/>
  <c r="I20" i="30"/>
  <c r="I47" i="30" s="1"/>
  <c r="H20" i="30"/>
  <c r="H43" i="30" s="1"/>
  <c r="G20" i="30"/>
  <c r="G43" i="30" s="1"/>
  <c r="F20" i="30"/>
  <c r="F43" i="30" s="1"/>
  <c r="E20" i="30"/>
  <c r="E43" i="30" s="1"/>
  <c r="Z19" i="30"/>
  <c r="Z22" i="30" s="1"/>
  <c r="Y19" i="30"/>
  <c r="Y22" i="30" s="1"/>
  <c r="Z18" i="30"/>
  <c r="Z21" i="30" s="1"/>
  <c r="Y18" i="30"/>
  <c r="Y21" i="30" s="1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Z41" i="28"/>
  <c r="Y41" i="28"/>
  <c r="X41" i="28"/>
  <c r="W41" i="28"/>
  <c r="V41" i="28"/>
  <c r="U41" i="28"/>
  <c r="U42" i="26" s="1"/>
  <c r="T41" i="28"/>
  <c r="S41" i="28"/>
  <c r="R41" i="28"/>
  <c r="Q41" i="28"/>
  <c r="P41" i="28"/>
  <c r="O41" i="28"/>
  <c r="O42" i="26" s="1"/>
  <c r="N41" i="28"/>
  <c r="M41" i="28"/>
  <c r="L41" i="28"/>
  <c r="K41" i="28"/>
  <c r="J41" i="28"/>
  <c r="I41" i="28"/>
  <c r="I42" i="26" s="1"/>
  <c r="H41" i="28"/>
  <c r="G41" i="28"/>
  <c r="F41" i="28"/>
  <c r="E41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E23" i="17"/>
  <c r="Y42" i="26"/>
  <c r="W42" i="26"/>
  <c r="S42" i="26"/>
  <c r="Q42" i="26"/>
  <c r="M42" i="26"/>
  <c r="K42" i="26"/>
  <c r="G42" i="26"/>
  <c r="E42" i="26"/>
  <c r="Z41" i="9"/>
  <c r="Y41" i="9"/>
  <c r="Z40" i="9"/>
  <c r="Y40" i="9"/>
  <c r="Z39" i="9"/>
  <c r="Y39" i="9"/>
  <c r="E23" i="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Y35" i="32" l="1"/>
  <c r="W34" i="32"/>
  <c r="Y43" i="32"/>
  <c r="Z31" i="32"/>
  <c r="Z44" i="32"/>
  <c r="S34" i="33"/>
  <c r="S46" i="33"/>
  <c r="O34" i="33"/>
  <c r="O46" i="33"/>
  <c r="G34" i="33"/>
  <c r="G46" i="33"/>
  <c r="Q46" i="33"/>
  <c r="Q34" i="33"/>
  <c r="U46" i="33"/>
  <c r="U34" i="33"/>
  <c r="E34" i="33"/>
  <c r="E46" i="33"/>
  <c r="Y25" i="33"/>
  <c r="I46" i="33"/>
  <c r="I34" i="33"/>
  <c r="M46" i="33"/>
  <c r="M34" i="33"/>
  <c r="Y46" i="33"/>
  <c r="Y34" i="33"/>
  <c r="S25" i="32"/>
  <c r="Y24" i="32"/>
  <c r="Y49" i="32"/>
  <c r="Z43" i="32"/>
  <c r="Z35" i="32"/>
  <c r="O25" i="32"/>
  <c r="K25" i="32"/>
  <c r="G25" i="32"/>
  <c r="Y45" i="32"/>
  <c r="Q25" i="32"/>
  <c r="U25" i="32"/>
  <c r="W25" i="32"/>
  <c r="Z33" i="32"/>
  <c r="M25" i="32"/>
  <c r="Z32" i="32"/>
  <c r="I25" i="32"/>
  <c r="Z49" i="32"/>
  <c r="Z45" i="32"/>
  <c r="Y33" i="32"/>
  <c r="Z48" i="32"/>
  <c r="Y23" i="32"/>
  <c r="Y46" i="32" s="1"/>
  <c r="G34" i="32"/>
  <c r="G46" i="32"/>
  <c r="O34" i="32"/>
  <c r="O46" i="32"/>
  <c r="U46" i="32"/>
  <c r="U34" i="32"/>
  <c r="I46" i="32"/>
  <c r="I34" i="32"/>
  <c r="Q34" i="32"/>
  <c r="Q46" i="32"/>
  <c r="K46" i="32"/>
  <c r="K34" i="32"/>
  <c r="M46" i="32"/>
  <c r="M34" i="32"/>
  <c r="E46" i="32"/>
  <c r="E34" i="32"/>
  <c r="S34" i="32"/>
  <c r="S46" i="32"/>
  <c r="U46" i="31"/>
  <c r="U34" i="31"/>
  <c r="Q46" i="31"/>
  <c r="Q34" i="31"/>
  <c r="K46" i="31"/>
  <c r="K34" i="31"/>
  <c r="I46" i="31"/>
  <c r="I34" i="31"/>
  <c r="E46" i="31"/>
  <c r="E34" i="31"/>
  <c r="Y46" i="31"/>
  <c r="Y34" i="31"/>
  <c r="Y25" i="31"/>
  <c r="M46" i="31"/>
  <c r="M34" i="31"/>
  <c r="W46" i="31"/>
  <c r="W34" i="31"/>
  <c r="O34" i="31"/>
  <c r="O46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2" i="30"/>
  <c r="Y36" i="30"/>
  <c r="Y44" i="30"/>
  <c r="Y48" i="30"/>
  <c r="U46" i="30"/>
  <c r="U34" i="30"/>
  <c r="Z36" i="30"/>
  <c r="Z44" i="30"/>
  <c r="Z48" i="30"/>
  <c r="Z32" i="30"/>
  <c r="Y49" i="30"/>
  <c r="O25" i="30"/>
  <c r="M25" i="30"/>
  <c r="Y33" i="30"/>
  <c r="Y37" i="30"/>
  <c r="Y45" i="30"/>
  <c r="Y24" i="30"/>
  <c r="Z33" i="30"/>
  <c r="Z37" i="30"/>
  <c r="Z45" i="30"/>
  <c r="Z49" i="30"/>
  <c r="W24" i="30"/>
  <c r="M23" i="30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Y23" i="30"/>
  <c r="Q25" i="30"/>
  <c r="G35" i="30"/>
  <c r="Y35" i="30"/>
  <c r="O36" i="30"/>
  <c r="K37" i="30"/>
  <c r="W37" i="30"/>
  <c r="E23" i="30"/>
  <c r="Q23" i="30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S23" i="30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Y47" i="30"/>
  <c r="I48" i="30"/>
  <c r="O48" i="30"/>
  <c r="U48" i="30"/>
  <c r="E49" i="30"/>
  <c r="K49" i="30"/>
  <c r="Q49" i="30"/>
  <c r="W49" i="30"/>
  <c r="I23" i="30"/>
  <c r="U44" i="30"/>
  <c r="K23" i="30"/>
  <c r="W23" i="30"/>
  <c r="M24" i="30"/>
  <c r="Z21" i="29"/>
  <c r="Z20" i="29"/>
  <c r="Y22" i="29"/>
  <c r="G25" i="29" s="1"/>
  <c r="Y21" i="29"/>
  <c r="G23" i="29"/>
  <c r="S23" i="29"/>
  <c r="Z22" i="29"/>
  <c r="I24" i="29"/>
  <c r="K24" i="29"/>
  <c r="E23" i="29"/>
  <c r="Q23" i="29"/>
  <c r="G24" i="29"/>
  <c r="S24" i="29"/>
  <c r="I23" i="29"/>
  <c r="W24" i="29"/>
  <c r="K23" i="29"/>
  <c r="W23" i="29"/>
  <c r="M24" i="29"/>
  <c r="U24" i="29"/>
  <c r="U23" i="29"/>
  <c r="M23" i="29"/>
  <c r="O24" i="29"/>
  <c r="O23" i="29"/>
  <c r="E24" i="29"/>
  <c r="Q24" i="29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S46" i="28"/>
  <c r="G46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Q34" i="28"/>
  <c r="O34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W23" i="28"/>
  <c r="W46" i="28" s="1"/>
  <c r="U23" i="28"/>
  <c r="U34" i="28" s="1"/>
  <c r="S23" i="28"/>
  <c r="S34" i="28" s="1"/>
  <c r="Q23" i="28"/>
  <c r="Q46" i="28" s="1"/>
  <c r="O23" i="28"/>
  <c r="O46" i="28" s="1"/>
  <c r="M23" i="28"/>
  <c r="M46" i="28" s="1"/>
  <c r="K23" i="28"/>
  <c r="K46" i="28" s="1"/>
  <c r="I23" i="28"/>
  <c r="I34" i="28" s="1"/>
  <c r="G23" i="28"/>
  <c r="G34" i="28" s="1"/>
  <c r="E23" i="28"/>
  <c r="E46" i="28" s="1"/>
  <c r="Z19" i="28"/>
  <c r="Z22" i="28" s="1"/>
  <c r="Y19" i="28"/>
  <c r="Y22" i="28" s="1"/>
  <c r="Z18" i="28"/>
  <c r="Z21" i="28" s="1"/>
  <c r="Y18" i="28"/>
  <c r="Y21" i="28" s="1"/>
  <c r="Z17" i="28"/>
  <c r="Z20" i="28" s="1"/>
  <c r="Y17" i="28"/>
  <c r="Y20" i="28" s="1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Y22" i="27"/>
  <c r="X22" i="27"/>
  <c r="X49" i="27" s="1"/>
  <c r="W22" i="27"/>
  <c r="W45" i="27" s="1"/>
  <c r="V22" i="27"/>
  <c r="V49" i="27" s="1"/>
  <c r="U22" i="27"/>
  <c r="T22" i="27"/>
  <c r="S24" i="27" s="1"/>
  <c r="S22" i="27"/>
  <c r="S49" i="27" s="1"/>
  <c r="R22" i="27"/>
  <c r="R49" i="27" s="1"/>
  <c r="Q22" i="27"/>
  <c r="Q45" i="27" s="1"/>
  <c r="P22" i="27"/>
  <c r="O24" i="27" s="1"/>
  <c r="O22" i="27"/>
  <c r="N22" i="27"/>
  <c r="M22" i="27"/>
  <c r="M49" i="27" s="1"/>
  <c r="L22" i="27"/>
  <c r="L49" i="27" s="1"/>
  <c r="K22" i="27"/>
  <c r="K45" i="27" s="1"/>
  <c r="J22" i="27"/>
  <c r="J49" i="27" s="1"/>
  <c r="I22" i="27"/>
  <c r="H22" i="27"/>
  <c r="G24" i="27" s="1"/>
  <c r="G22" i="27"/>
  <c r="G49" i="27" s="1"/>
  <c r="F22" i="27"/>
  <c r="F49" i="27" s="1"/>
  <c r="E22" i="27"/>
  <c r="E45" i="27" s="1"/>
  <c r="Z21" i="27"/>
  <c r="Y21" i="27"/>
  <c r="X21" i="27"/>
  <c r="X36" i="27" s="1"/>
  <c r="W21" i="27"/>
  <c r="W48" i="27" s="1"/>
  <c r="V21" i="27"/>
  <c r="U21" i="27"/>
  <c r="U48" i="27" s="1"/>
  <c r="T21" i="27"/>
  <c r="T36" i="27" s="1"/>
  <c r="S21" i="27"/>
  <c r="R21" i="27"/>
  <c r="R36" i="27" s="1"/>
  <c r="Q21" i="27"/>
  <c r="Q48" i="27" s="1"/>
  <c r="P21" i="27"/>
  <c r="O21" i="27"/>
  <c r="O48" i="27" s="1"/>
  <c r="N21" i="27"/>
  <c r="N36" i="27" s="1"/>
  <c r="M21" i="27"/>
  <c r="L21" i="27"/>
  <c r="L36" i="27" s="1"/>
  <c r="K21" i="27"/>
  <c r="K48" i="27" s="1"/>
  <c r="J21" i="27"/>
  <c r="I21" i="27"/>
  <c r="I48" i="27" s="1"/>
  <c r="H21" i="27"/>
  <c r="H48" i="27" s="1"/>
  <c r="G21" i="27"/>
  <c r="F21" i="27"/>
  <c r="F36" i="27" s="1"/>
  <c r="E21" i="27"/>
  <c r="E48" i="27" s="1"/>
  <c r="Z20" i="27"/>
  <c r="Y20" i="27"/>
  <c r="X20" i="27"/>
  <c r="X43" i="27" s="1"/>
  <c r="W20" i="27"/>
  <c r="V20" i="27"/>
  <c r="U20" i="27"/>
  <c r="U43" i="27" s="1"/>
  <c r="T20" i="27"/>
  <c r="T35" i="27" s="1"/>
  <c r="S20" i="27"/>
  <c r="S35" i="27" s="1"/>
  <c r="R20" i="27"/>
  <c r="R35" i="27" s="1"/>
  <c r="Q20" i="27"/>
  <c r="P20" i="27"/>
  <c r="O20" i="27"/>
  <c r="O43" i="27" s="1"/>
  <c r="N20" i="27"/>
  <c r="N35" i="27" s="1"/>
  <c r="M20" i="27"/>
  <c r="M31" i="27" s="1"/>
  <c r="L20" i="27"/>
  <c r="L43" i="27" s="1"/>
  <c r="K20" i="27"/>
  <c r="J20" i="27"/>
  <c r="I20" i="27"/>
  <c r="I43" i="27" s="1"/>
  <c r="H20" i="27"/>
  <c r="H35" i="27" s="1"/>
  <c r="G20" i="27"/>
  <c r="G35" i="27" s="1"/>
  <c r="F20" i="27"/>
  <c r="F35" i="27" s="1"/>
  <c r="E20" i="27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W49" i="27"/>
  <c r="U49" i="27"/>
  <c r="T49" i="27"/>
  <c r="Q49" i="27"/>
  <c r="O49" i="27"/>
  <c r="N49" i="27"/>
  <c r="K49" i="27"/>
  <c r="I49" i="27"/>
  <c r="H49" i="27"/>
  <c r="E49" i="27"/>
  <c r="X48" i="27"/>
  <c r="V48" i="27"/>
  <c r="S48" i="27"/>
  <c r="R48" i="27"/>
  <c r="P48" i="27"/>
  <c r="M48" i="27"/>
  <c r="L48" i="27"/>
  <c r="J48" i="27"/>
  <c r="G48" i="27"/>
  <c r="F48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X45" i="27"/>
  <c r="U45" i="27"/>
  <c r="T45" i="27"/>
  <c r="S45" i="27"/>
  <c r="R45" i="27"/>
  <c r="O45" i="27"/>
  <c r="N45" i="27"/>
  <c r="M45" i="27"/>
  <c r="L45" i="27"/>
  <c r="I45" i="27"/>
  <c r="H45" i="27"/>
  <c r="G45" i="27"/>
  <c r="F45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W43" i="27"/>
  <c r="V43" i="27"/>
  <c r="S43" i="27"/>
  <c r="Q43" i="27"/>
  <c r="P43" i="27"/>
  <c r="M43" i="27"/>
  <c r="K43" i="27"/>
  <c r="J43" i="27"/>
  <c r="G43" i="27"/>
  <c r="E43" i="27"/>
  <c r="X37" i="27"/>
  <c r="W37" i="27"/>
  <c r="U37" i="27"/>
  <c r="T37" i="27"/>
  <c r="S37" i="27"/>
  <c r="R37" i="27"/>
  <c r="Q37" i="27"/>
  <c r="O37" i="27"/>
  <c r="N37" i="27"/>
  <c r="M37" i="27"/>
  <c r="L37" i="27"/>
  <c r="K37" i="27"/>
  <c r="I37" i="27"/>
  <c r="H37" i="27"/>
  <c r="G37" i="27"/>
  <c r="F37" i="27"/>
  <c r="E37" i="27"/>
  <c r="V36" i="27"/>
  <c r="U36" i="27"/>
  <c r="S36" i="27"/>
  <c r="P36" i="27"/>
  <c r="O36" i="27"/>
  <c r="M36" i="27"/>
  <c r="J36" i="27"/>
  <c r="I36" i="27"/>
  <c r="G36" i="27"/>
  <c r="W35" i="27"/>
  <c r="V35" i="27"/>
  <c r="U35" i="27"/>
  <c r="Q35" i="27"/>
  <c r="P35" i="27"/>
  <c r="O35" i="27"/>
  <c r="K35" i="27"/>
  <c r="J35" i="27"/>
  <c r="I35" i="27"/>
  <c r="E35" i="27"/>
  <c r="X33" i="27"/>
  <c r="W33" i="27"/>
  <c r="U33" i="27"/>
  <c r="T33" i="27"/>
  <c r="S33" i="27"/>
  <c r="R33" i="27"/>
  <c r="Q33" i="27"/>
  <c r="O33" i="27"/>
  <c r="N33" i="27"/>
  <c r="M33" i="27"/>
  <c r="L33" i="27"/>
  <c r="K33" i="27"/>
  <c r="I33" i="27"/>
  <c r="H33" i="27"/>
  <c r="G33" i="27"/>
  <c r="F33" i="27"/>
  <c r="E33" i="27"/>
  <c r="V32" i="27"/>
  <c r="U32" i="27"/>
  <c r="S32" i="27"/>
  <c r="P32" i="27"/>
  <c r="O32" i="27"/>
  <c r="M32" i="27"/>
  <c r="J32" i="27"/>
  <c r="I32" i="27"/>
  <c r="G32" i="27"/>
  <c r="W31" i="27"/>
  <c r="V31" i="27"/>
  <c r="U31" i="27"/>
  <c r="Q31" i="27"/>
  <c r="P31" i="27"/>
  <c r="O31" i="27"/>
  <c r="K31" i="27"/>
  <c r="J31" i="27"/>
  <c r="I31" i="27"/>
  <c r="E31" i="27"/>
  <c r="W24" i="27"/>
  <c r="U24" i="27"/>
  <c r="Q24" i="27"/>
  <c r="M24" i="27"/>
  <c r="K24" i="27"/>
  <c r="I24" i="27"/>
  <c r="E24" i="27"/>
  <c r="W23" i="27"/>
  <c r="W34" i="27" s="1"/>
  <c r="U23" i="27"/>
  <c r="U46" i="27" s="1"/>
  <c r="S23" i="27"/>
  <c r="S46" i="27" s="1"/>
  <c r="Q23" i="27"/>
  <c r="Q34" i="27" s="1"/>
  <c r="K23" i="27"/>
  <c r="K34" i="27" s="1"/>
  <c r="I23" i="27"/>
  <c r="I46" i="27" s="1"/>
  <c r="G23" i="27"/>
  <c r="G34" i="27" s="1"/>
  <c r="E23" i="27"/>
  <c r="E34" i="27" s="1"/>
  <c r="Z19" i="27"/>
  <c r="Y19" i="27"/>
  <c r="Z18" i="27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4" i="32" l="1"/>
  <c r="Y25" i="32"/>
  <c r="I25" i="29"/>
  <c r="Q25" i="29"/>
  <c r="I34" i="29"/>
  <c r="I46" i="29"/>
  <c r="K46" i="29"/>
  <c r="K34" i="29"/>
  <c r="Z45" i="29"/>
  <c r="Z33" i="29"/>
  <c r="Z49" i="29"/>
  <c r="Z37" i="29"/>
  <c r="Z36" i="29"/>
  <c r="Z32" i="29"/>
  <c r="Z44" i="29"/>
  <c r="Z48" i="29"/>
  <c r="U34" i="29"/>
  <c r="U46" i="29"/>
  <c r="E46" i="29"/>
  <c r="E34" i="29"/>
  <c r="K25" i="29"/>
  <c r="Y33" i="29"/>
  <c r="Y49" i="29"/>
  <c r="Y37" i="29"/>
  <c r="Y45" i="29"/>
  <c r="S25" i="29"/>
  <c r="E25" i="29"/>
  <c r="W46" i="29"/>
  <c r="W34" i="29"/>
  <c r="W25" i="29"/>
  <c r="Z47" i="29"/>
  <c r="Z35" i="29"/>
  <c r="Z31" i="29"/>
  <c r="Z43" i="29"/>
  <c r="M46" i="29"/>
  <c r="M34" i="29"/>
  <c r="Q46" i="29"/>
  <c r="Q34" i="29"/>
  <c r="S46" i="29"/>
  <c r="S34" i="29"/>
  <c r="G46" i="29"/>
  <c r="G34" i="29"/>
  <c r="O34" i="29"/>
  <c r="O46" i="29"/>
  <c r="U25" i="29"/>
  <c r="Y48" i="29"/>
  <c r="Y44" i="29"/>
  <c r="Y32" i="29"/>
  <c r="Y36" i="29"/>
  <c r="Y35" i="29"/>
  <c r="Y43" i="29"/>
  <c r="Y47" i="29"/>
  <c r="Y31" i="29"/>
  <c r="Y24" i="29"/>
  <c r="M34" i="30"/>
  <c r="M46" i="30"/>
  <c r="W46" i="30"/>
  <c r="W34" i="30"/>
  <c r="G46" i="30"/>
  <c r="G34" i="30"/>
  <c r="Q34" i="30"/>
  <c r="Q46" i="30"/>
  <c r="K46" i="30"/>
  <c r="K34" i="30"/>
  <c r="E34" i="30"/>
  <c r="E46" i="30"/>
  <c r="Y25" i="30"/>
  <c r="I46" i="30"/>
  <c r="I34" i="30"/>
  <c r="Y34" i="30"/>
  <c r="Y46" i="30"/>
  <c r="S46" i="30"/>
  <c r="S34" i="30"/>
  <c r="O34" i="30"/>
  <c r="O46" i="30"/>
  <c r="E34" i="28"/>
  <c r="U34" i="27"/>
  <c r="M25" i="29"/>
  <c r="O25" i="29"/>
  <c r="Y23" i="29"/>
  <c r="Y36" i="28"/>
  <c r="Y44" i="28"/>
  <c r="Y32" i="28"/>
  <c r="Y48" i="28"/>
  <c r="Z32" i="28"/>
  <c r="Z36" i="28"/>
  <c r="Z48" i="28"/>
  <c r="Z44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Y24" i="28"/>
  <c r="Z33" i="28"/>
  <c r="Y31" i="28"/>
  <c r="Y35" i="28"/>
  <c r="Y23" i="28"/>
  <c r="Y47" i="28"/>
  <c r="Y43" i="28"/>
  <c r="Z35" i="28"/>
  <c r="Z43" i="28"/>
  <c r="Z47" i="28"/>
  <c r="Z31" i="28"/>
  <c r="I46" i="28"/>
  <c r="K34" i="28"/>
  <c r="W34" i="28"/>
  <c r="U46" i="28"/>
  <c r="M34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M34" i="27" s="1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W46" i="27"/>
  <c r="N48" i="27"/>
  <c r="T48" i="27"/>
  <c r="O23" i="27"/>
  <c r="O34" i="27" s="1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G46" i="27"/>
  <c r="F43" i="27"/>
  <c r="R43" i="27"/>
  <c r="K46" i="27"/>
  <c r="P49" i="27"/>
  <c r="R31" i="27"/>
  <c r="Z49" i="27"/>
  <c r="Y24" i="27"/>
  <c r="Z33" i="27"/>
  <c r="Z37" i="27"/>
  <c r="Z45" i="27"/>
  <c r="Z47" i="27"/>
  <c r="Z43" i="27"/>
  <c r="Z31" i="27"/>
  <c r="Z35" i="27"/>
  <c r="Y43" i="27"/>
  <c r="Y47" i="27"/>
  <c r="Y31" i="27"/>
  <c r="Y35" i="27"/>
  <c r="Y23" i="27"/>
  <c r="Y32" i="27"/>
  <c r="Y36" i="27"/>
  <c r="Y44" i="27"/>
  <c r="Y48" i="27"/>
  <c r="Z36" i="27"/>
  <c r="Z44" i="27"/>
  <c r="Z32" i="27"/>
  <c r="Z48" i="27"/>
  <c r="Y49" i="27"/>
  <c r="O25" i="27"/>
  <c r="M25" i="27"/>
  <c r="Y45" i="27"/>
  <c r="S25" i="27"/>
  <c r="Q25" i="27"/>
  <c r="Y33" i="27"/>
  <c r="W25" i="27"/>
  <c r="K25" i="27"/>
  <c r="Y37" i="27"/>
  <c r="U25" i="27"/>
  <c r="I25" i="27"/>
  <c r="G25" i="27"/>
  <c r="E25" i="27"/>
  <c r="E46" i="27"/>
  <c r="Q46" i="27"/>
  <c r="Y23" i="25"/>
  <c r="E23" i="26"/>
  <c r="E34" i="26" s="1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W34" i="26" s="1"/>
  <c r="U23" i="26"/>
  <c r="U34" i="26" s="1"/>
  <c r="S23" i="26"/>
  <c r="S34" i="26" s="1"/>
  <c r="Q23" i="26"/>
  <c r="O23" i="26"/>
  <c r="M23" i="26"/>
  <c r="M34" i="26" s="1"/>
  <c r="K23" i="26"/>
  <c r="K34" i="26" s="1"/>
  <c r="I23" i="26"/>
  <c r="I34" i="26" s="1"/>
  <c r="G23" i="26"/>
  <c r="G34" i="26" s="1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Y42" i="23"/>
  <c r="W42" i="23"/>
  <c r="U42" i="23"/>
  <c r="S42" i="23"/>
  <c r="Q42" i="23"/>
  <c r="O42" i="23"/>
  <c r="M42" i="23"/>
  <c r="K42" i="23"/>
  <c r="I42" i="23"/>
  <c r="G42" i="23"/>
  <c r="E42" i="23"/>
  <c r="Y25" i="29" l="1"/>
  <c r="Y34" i="29"/>
  <c r="Y46" i="29"/>
  <c r="M46" i="27"/>
  <c r="Y25" i="28"/>
  <c r="Y46" i="28"/>
  <c r="Y34" i="28"/>
  <c r="Z22" i="26"/>
  <c r="Z49" i="26" s="1"/>
  <c r="Y20" i="26"/>
  <c r="Y31" i="26" s="1"/>
  <c r="Z20" i="26"/>
  <c r="Z35" i="26" s="1"/>
  <c r="Y21" i="26"/>
  <c r="Y36" i="26" s="1"/>
  <c r="Z21" i="26"/>
  <c r="Z32" i="26" s="1"/>
  <c r="Y22" i="26"/>
  <c r="Q25" i="26" s="1"/>
  <c r="Y25" i="27"/>
  <c r="O46" i="27"/>
  <c r="Y46" i="27"/>
  <c r="Y34" i="27"/>
  <c r="O46" i="26"/>
  <c r="O34" i="26"/>
  <c r="Q46" i="26"/>
  <c r="Q34" i="26"/>
  <c r="Y32" i="26"/>
  <c r="K46" i="26"/>
  <c r="W46" i="26"/>
  <c r="M46" i="26"/>
  <c r="E46" i="26"/>
  <c r="Z33" i="26"/>
  <c r="Z37" i="26"/>
  <c r="Z45" i="26"/>
  <c r="Z47" i="26"/>
  <c r="Z31" i="26"/>
  <c r="G46" i="26"/>
  <c r="S46" i="26"/>
  <c r="I46" i="26"/>
  <c r="U46" i="26"/>
  <c r="U49" i="25"/>
  <c r="T49" i="25"/>
  <c r="S45" i="25"/>
  <c r="Q49" i="25"/>
  <c r="O49" i="25"/>
  <c r="N49" i="25"/>
  <c r="M45" i="25"/>
  <c r="I49" i="25"/>
  <c r="H49" i="25"/>
  <c r="G45" i="25"/>
  <c r="X48" i="25"/>
  <c r="W44" i="25"/>
  <c r="U48" i="25"/>
  <c r="T48" i="25"/>
  <c r="S48" i="25"/>
  <c r="R48" i="25"/>
  <c r="Q44" i="25"/>
  <c r="O48" i="25"/>
  <c r="N48" i="25"/>
  <c r="M48" i="25"/>
  <c r="L48" i="25"/>
  <c r="K44" i="25"/>
  <c r="H44" i="25"/>
  <c r="G48" i="25"/>
  <c r="F48" i="25"/>
  <c r="E44" i="25"/>
  <c r="X31" i="25"/>
  <c r="W47" i="25"/>
  <c r="V31" i="25"/>
  <c r="U43" i="25"/>
  <c r="T35" i="25"/>
  <c r="S23" i="25"/>
  <c r="S34" i="25" s="1"/>
  <c r="R31" i="25"/>
  <c r="Q47" i="25"/>
  <c r="P31" i="25"/>
  <c r="O43" i="25"/>
  <c r="L31" i="25"/>
  <c r="K47" i="25"/>
  <c r="J31" i="25"/>
  <c r="I43" i="25"/>
  <c r="G47" i="25"/>
  <c r="F31" i="25"/>
  <c r="E47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X45" i="24" s="1"/>
  <c r="W22" i="24"/>
  <c r="W37" i="24" s="1"/>
  <c r="V22" i="24"/>
  <c r="U22" i="24"/>
  <c r="U49" i="24" s="1"/>
  <c r="T22" i="24"/>
  <c r="T49" i="24" s="1"/>
  <c r="S22" i="24"/>
  <c r="S45" i="24" s="1"/>
  <c r="R22" i="24"/>
  <c r="R45" i="24" s="1"/>
  <c r="Q22" i="24"/>
  <c r="Q37" i="24" s="1"/>
  <c r="P22" i="24"/>
  <c r="O22" i="24"/>
  <c r="O49" i="24" s="1"/>
  <c r="N22" i="24"/>
  <c r="N49" i="24" s="1"/>
  <c r="M22" i="24"/>
  <c r="M45" i="24" s="1"/>
  <c r="L22" i="24"/>
  <c r="L45" i="24" s="1"/>
  <c r="K22" i="24"/>
  <c r="K37" i="24" s="1"/>
  <c r="J22" i="24"/>
  <c r="I22" i="24"/>
  <c r="I49" i="24" s="1"/>
  <c r="H22" i="24"/>
  <c r="H49" i="24" s="1"/>
  <c r="G22" i="24"/>
  <c r="G45" i="24" s="1"/>
  <c r="F22" i="24"/>
  <c r="F45" i="24" s="1"/>
  <c r="E22" i="24"/>
  <c r="E37" i="24" s="1"/>
  <c r="X21" i="24"/>
  <c r="X48" i="24" s="1"/>
  <c r="W21" i="24"/>
  <c r="W44" i="24" s="1"/>
  <c r="V21" i="24"/>
  <c r="V44" i="24" s="1"/>
  <c r="U21" i="24"/>
  <c r="U36" i="24" s="1"/>
  <c r="T21" i="24"/>
  <c r="S21" i="24"/>
  <c r="S48" i="24" s="1"/>
  <c r="R21" i="24"/>
  <c r="R48" i="24" s="1"/>
  <c r="Q21" i="24"/>
  <c r="Q44" i="24" s="1"/>
  <c r="P21" i="24"/>
  <c r="P44" i="24" s="1"/>
  <c r="O21" i="24"/>
  <c r="O36" i="24" s="1"/>
  <c r="N21" i="24"/>
  <c r="M21" i="24"/>
  <c r="M48" i="24" s="1"/>
  <c r="L21" i="24"/>
  <c r="L48" i="24" s="1"/>
  <c r="K21" i="24"/>
  <c r="K44" i="24" s="1"/>
  <c r="J21" i="24"/>
  <c r="J44" i="24" s="1"/>
  <c r="I21" i="24"/>
  <c r="I36" i="24" s="1"/>
  <c r="H21" i="24"/>
  <c r="G21" i="24"/>
  <c r="G48" i="24" s="1"/>
  <c r="F21" i="24"/>
  <c r="F48" i="24" s="1"/>
  <c r="E21" i="24"/>
  <c r="E44" i="24" s="1"/>
  <c r="X20" i="24"/>
  <c r="W20" i="24"/>
  <c r="W47" i="24" s="1"/>
  <c r="V20" i="24"/>
  <c r="V47" i="24" s="1"/>
  <c r="U20" i="24"/>
  <c r="U43" i="24" s="1"/>
  <c r="T20" i="24"/>
  <c r="T43" i="24" s="1"/>
  <c r="S20" i="24"/>
  <c r="S35" i="24" s="1"/>
  <c r="R20" i="24"/>
  <c r="Q20" i="24"/>
  <c r="Q47" i="24" s="1"/>
  <c r="P20" i="24"/>
  <c r="P47" i="24" s="1"/>
  <c r="O20" i="24"/>
  <c r="O43" i="24" s="1"/>
  <c r="N20" i="24"/>
  <c r="N43" i="24" s="1"/>
  <c r="M20" i="24"/>
  <c r="M35" i="24" s="1"/>
  <c r="L20" i="24"/>
  <c r="K20" i="24"/>
  <c r="K47" i="24" s="1"/>
  <c r="J20" i="24"/>
  <c r="J47" i="24" s="1"/>
  <c r="I20" i="24"/>
  <c r="I43" i="24" s="1"/>
  <c r="H20" i="24"/>
  <c r="H43" i="24" s="1"/>
  <c r="G20" i="24"/>
  <c r="G35" i="24" s="1"/>
  <c r="F20" i="24"/>
  <c r="E20" i="24"/>
  <c r="E47" i="24" s="1"/>
  <c r="Z19" i="24"/>
  <c r="Y19" i="24"/>
  <c r="Z18" i="24"/>
  <c r="Z21" i="24" s="1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S37" i="23"/>
  <c r="M37" i="23"/>
  <c r="G37" i="23"/>
  <c r="W36" i="23"/>
  <c r="Q36" i="23"/>
  <c r="K36" i="23"/>
  <c r="E36" i="23"/>
  <c r="U35" i="23"/>
  <c r="O35" i="23"/>
  <c r="I35" i="23"/>
  <c r="X33" i="23"/>
  <c r="T33" i="23"/>
  <c r="R33" i="23"/>
  <c r="N33" i="23"/>
  <c r="L33" i="23"/>
  <c r="H33" i="23"/>
  <c r="F33" i="23"/>
  <c r="X32" i="23"/>
  <c r="V32" i="23"/>
  <c r="R32" i="23"/>
  <c r="P32" i="23"/>
  <c r="L32" i="23"/>
  <c r="J32" i="23"/>
  <c r="F32" i="23"/>
  <c r="V31" i="23"/>
  <c r="T31" i="23"/>
  <c r="P31" i="23"/>
  <c r="N31" i="23"/>
  <c r="J31" i="23"/>
  <c r="H31" i="23"/>
  <c r="S24" i="23"/>
  <c r="G24" i="23"/>
  <c r="X22" i="23"/>
  <c r="X37" i="23" s="1"/>
  <c r="W22" i="23"/>
  <c r="W33" i="23" s="1"/>
  <c r="V22" i="23"/>
  <c r="V33" i="23" s="1"/>
  <c r="U22" i="23"/>
  <c r="U37" i="23" s="1"/>
  <c r="T22" i="23"/>
  <c r="T49" i="23" s="1"/>
  <c r="S22" i="23"/>
  <c r="S45" i="23" s="1"/>
  <c r="R22" i="23"/>
  <c r="R37" i="23" s="1"/>
  <c r="Q22" i="23"/>
  <c r="Q33" i="23" s="1"/>
  <c r="P22" i="23"/>
  <c r="P33" i="23" s="1"/>
  <c r="O22" i="23"/>
  <c r="O37" i="23" s="1"/>
  <c r="N22" i="23"/>
  <c r="N49" i="23" s="1"/>
  <c r="M22" i="23"/>
  <c r="M45" i="23" s="1"/>
  <c r="L22" i="23"/>
  <c r="L37" i="23" s="1"/>
  <c r="K22" i="23"/>
  <c r="K33" i="23" s="1"/>
  <c r="J22" i="23"/>
  <c r="J33" i="23" s="1"/>
  <c r="I22" i="23"/>
  <c r="I37" i="23" s="1"/>
  <c r="H22" i="23"/>
  <c r="H49" i="23" s="1"/>
  <c r="G22" i="23"/>
  <c r="G45" i="23" s="1"/>
  <c r="F22" i="23"/>
  <c r="F37" i="23" s="1"/>
  <c r="E22" i="23"/>
  <c r="E33" i="23" s="1"/>
  <c r="Y21" i="23"/>
  <c r="Y32" i="23" s="1"/>
  <c r="X21" i="23"/>
  <c r="X48" i="23" s="1"/>
  <c r="W21" i="23"/>
  <c r="W44" i="23" s="1"/>
  <c r="V21" i="23"/>
  <c r="V36" i="23" s="1"/>
  <c r="U21" i="23"/>
  <c r="U32" i="23" s="1"/>
  <c r="T21" i="23"/>
  <c r="T32" i="23" s="1"/>
  <c r="S21" i="23"/>
  <c r="S36" i="23" s="1"/>
  <c r="R21" i="23"/>
  <c r="R48" i="23" s="1"/>
  <c r="Q21" i="23"/>
  <c r="Q44" i="23" s="1"/>
  <c r="P21" i="23"/>
  <c r="P36" i="23" s="1"/>
  <c r="O21" i="23"/>
  <c r="O32" i="23" s="1"/>
  <c r="N21" i="23"/>
  <c r="N32" i="23" s="1"/>
  <c r="M21" i="23"/>
  <c r="M36" i="23" s="1"/>
  <c r="L21" i="23"/>
  <c r="L48" i="23" s="1"/>
  <c r="K21" i="23"/>
  <c r="K44" i="23" s="1"/>
  <c r="J21" i="23"/>
  <c r="J36" i="23" s="1"/>
  <c r="I21" i="23"/>
  <c r="I32" i="23" s="1"/>
  <c r="H21" i="23"/>
  <c r="H32" i="23" s="1"/>
  <c r="G21" i="23"/>
  <c r="G32" i="23" s="1"/>
  <c r="F21" i="23"/>
  <c r="F48" i="23" s="1"/>
  <c r="E21" i="23"/>
  <c r="E44" i="23" s="1"/>
  <c r="X20" i="23"/>
  <c r="X31" i="23" s="1"/>
  <c r="W20" i="23"/>
  <c r="W35" i="23" s="1"/>
  <c r="V20" i="23"/>
  <c r="V47" i="23" s="1"/>
  <c r="U20" i="23"/>
  <c r="U43" i="23" s="1"/>
  <c r="T20" i="23"/>
  <c r="T35" i="23" s="1"/>
  <c r="S20" i="23"/>
  <c r="S31" i="23" s="1"/>
  <c r="R20" i="23"/>
  <c r="R31" i="23" s="1"/>
  <c r="Q20" i="23"/>
  <c r="Q31" i="23" s="1"/>
  <c r="P20" i="23"/>
  <c r="P47" i="23" s="1"/>
  <c r="O20" i="23"/>
  <c r="O43" i="23" s="1"/>
  <c r="N20" i="23"/>
  <c r="N35" i="23" s="1"/>
  <c r="M20" i="23"/>
  <c r="M31" i="23" s="1"/>
  <c r="L20" i="23"/>
  <c r="L31" i="23" s="1"/>
  <c r="K20" i="23"/>
  <c r="K35" i="23" s="1"/>
  <c r="J20" i="23"/>
  <c r="J47" i="23" s="1"/>
  <c r="I20" i="23"/>
  <c r="I43" i="23" s="1"/>
  <c r="H20" i="23"/>
  <c r="H35" i="23" s="1"/>
  <c r="G20" i="23"/>
  <c r="G31" i="23" s="1"/>
  <c r="F20" i="23"/>
  <c r="F31" i="23" s="1"/>
  <c r="E20" i="23"/>
  <c r="E35" i="23" s="1"/>
  <c r="Z19" i="23"/>
  <c r="Z22" i="23" s="1"/>
  <c r="Y19" i="23"/>
  <c r="Y22" i="23" s="1"/>
  <c r="Z18" i="23"/>
  <c r="Z21" i="23" s="1"/>
  <c r="Y18" i="23"/>
  <c r="Z17" i="23"/>
  <c r="Z20" i="23" s="1"/>
  <c r="Y17" i="23"/>
  <c r="Y20" i="23" s="1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Y39" i="21"/>
  <c r="Z39" i="21"/>
  <c r="Y40" i="21"/>
  <c r="Z40" i="21"/>
  <c r="Y41" i="21"/>
  <c r="Z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X39" i="21"/>
  <c r="W39" i="21"/>
  <c r="V39" i="21"/>
  <c r="U39" i="21"/>
  <c r="T39" i="21"/>
  <c r="S39" i="21"/>
  <c r="S42" i="21" s="1"/>
  <c r="R39" i="21"/>
  <c r="Q39" i="21"/>
  <c r="P39" i="21"/>
  <c r="O39" i="21"/>
  <c r="N39" i="21"/>
  <c r="M39" i="21"/>
  <c r="L39" i="21"/>
  <c r="K39" i="21"/>
  <c r="J39" i="21"/>
  <c r="I39" i="21"/>
  <c r="H39" i="21"/>
  <c r="G39" i="21"/>
  <c r="G42" i="21" s="1"/>
  <c r="F39" i="21"/>
  <c r="E39" i="21"/>
  <c r="X22" i="22"/>
  <c r="X37" i="22" s="1"/>
  <c r="W22" i="22"/>
  <c r="V22" i="22"/>
  <c r="U22" i="22"/>
  <c r="U45" i="22" s="1"/>
  <c r="T22" i="22"/>
  <c r="S22" i="22"/>
  <c r="S37" i="22" s="1"/>
  <c r="R22" i="22"/>
  <c r="R37" i="22" s="1"/>
  <c r="Q22" i="22"/>
  <c r="Q49" i="22" s="1"/>
  <c r="P22" i="22"/>
  <c r="O22" i="22"/>
  <c r="O45" i="22" s="1"/>
  <c r="N22" i="22"/>
  <c r="N37" i="22" s="1"/>
  <c r="M22" i="22"/>
  <c r="L22" i="22"/>
  <c r="L37" i="22" s="1"/>
  <c r="K22" i="22"/>
  <c r="J22" i="22"/>
  <c r="I22" i="22"/>
  <c r="I37" i="22" s="1"/>
  <c r="H22" i="22"/>
  <c r="H37" i="22" s="1"/>
  <c r="G22" i="22"/>
  <c r="G37" i="22" s="1"/>
  <c r="F22" i="22"/>
  <c r="F37" i="22" s="1"/>
  <c r="E22" i="22"/>
  <c r="X21" i="22"/>
  <c r="X48" i="22" s="1"/>
  <c r="W21" i="22"/>
  <c r="W32" i="22" s="1"/>
  <c r="V21" i="22"/>
  <c r="V36" i="22" s="1"/>
  <c r="U21" i="22"/>
  <c r="U48" i="22" s="1"/>
  <c r="T21" i="22"/>
  <c r="S21" i="22"/>
  <c r="S36" i="22" s="1"/>
  <c r="R21" i="22"/>
  <c r="R48" i="22" s="1"/>
  <c r="Q21" i="22"/>
  <c r="Q32" i="22" s="1"/>
  <c r="P21" i="22"/>
  <c r="P36" i="22" s="1"/>
  <c r="O21" i="22"/>
  <c r="N21" i="22"/>
  <c r="M21" i="22"/>
  <c r="M44" i="22" s="1"/>
  <c r="L21" i="22"/>
  <c r="L48" i="22" s="1"/>
  <c r="K21" i="22"/>
  <c r="K36" i="22" s="1"/>
  <c r="J21" i="22"/>
  <c r="J36" i="22" s="1"/>
  <c r="I21" i="22"/>
  <c r="I48" i="22" s="1"/>
  <c r="H21" i="22"/>
  <c r="G21" i="22"/>
  <c r="G36" i="22" s="1"/>
  <c r="F21" i="22"/>
  <c r="F48" i="22" s="1"/>
  <c r="E21" i="22"/>
  <c r="E36" i="22" s="1"/>
  <c r="X20" i="22"/>
  <c r="W20" i="22"/>
  <c r="V20" i="22"/>
  <c r="V31" i="22" s="1"/>
  <c r="U20" i="22"/>
  <c r="U31" i="22" s="1"/>
  <c r="T20" i="22"/>
  <c r="T35" i="22" s="1"/>
  <c r="S20" i="22"/>
  <c r="R20" i="22"/>
  <c r="Q20" i="22"/>
  <c r="P20" i="22"/>
  <c r="P35" i="22" s="1"/>
  <c r="O20" i="22"/>
  <c r="O31" i="22" s="1"/>
  <c r="N20" i="22"/>
  <c r="N35" i="22" s="1"/>
  <c r="M20" i="22"/>
  <c r="L20" i="22"/>
  <c r="K20" i="22"/>
  <c r="K35" i="22" s="1"/>
  <c r="J20" i="22"/>
  <c r="J35" i="22" s="1"/>
  <c r="I20" i="22"/>
  <c r="I35" i="22" s="1"/>
  <c r="H20" i="22"/>
  <c r="H35" i="22" s="1"/>
  <c r="G20" i="22"/>
  <c r="F20" i="22"/>
  <c r="E20" i="22"/>
  <c r="E43" i="22" s="1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W42" i="21"/>
  <c r="U42" i="21"/>
  <c r="Q42" i="21"/>
  <c r="O42" i="21"/>
  <c r="M42" i="21"/>
  <c r="K42" i="21"/>
  <c r="I42" i="21"/>
  <c r="E42" i="21"/>
  <c r="L36" i="21"/>
  <c r="T35" i="21"/>
  <c r="R32" i="21"/>
  <c r="Q32" i="21"/>
  <c r="O31" i="21"/>
  <c r="X22" i="21"/>
  <c r="X37" i="21" s="1"/>
  <c r="W22" i="21"/>
  <c r="W33" i="21" s="1"/>
  <c r="V22" i="21"/>
  <c r="V45" i="21" s="1"/>
  <c r="U22" i="21"/>
  <c r="U33" i="21" s="1"/>
  <c r="T22" i="21"/>
  <c r="T37" i="21" s="1"/>
  <c r="S22" i="21"/>
  <c r="S45" i="21" s="1"/>
  <c r="R22" i="21"/>
  <c r="R37" i="21" s="1"/>
  <c r="Q22" i="21"/>
  <c r="Q33" i="21" s="1"/>
  <c r="P22" i="21"/>
  <c r="P33" i="21" s="1"/>
  <c r="O22" i="21"/>
  <c r="O33" i="21" s="1"/>
  <c r="N22" i="21"/>
  <c r="N33" i="21" s="1"/>
  <c r="M22" i="21"/>
  <c r="M45" i="21" s="1"/>
  <c r="L22" i="21"/>
  <c r="L37" i="21" s="1"/>
  <c r="K22" i="21"/>
  <c r="K33" i="21" s="1"/>
  <c r="J22" i="21"/>
  <c r="J33" i="21" s="1"/>
  <c r="I22" i="21"/>
  <c r="I33" i="21" s="1"/>
  <c r="H22" i="21"/>
  <c r="H37" i="21" s="1"/>
  <c r="G22" i="21"/>
  <c r="G45" i="21" s="1"/>
  <c r="F22" i="21"/>
  <c r="F37" i="21" s="1"/>
  <c r="E22" i="21"/>
  <c r="E33" i="21" s="1"/>
  <c r="X21" i="21"/>
  <c r="X48" i="21" s="1"/>
  <c r="W21" i="21"/>
  <c r="W44" i="21" s="1"/>
  <c r="V21" i="21"/>
  <c r="V44" i="21" s="1"/>
  <c r="U21" i="21"/>
  <c r="U32" i="21" s="1"/>
  <c r="T21" i="21"/>
  <c r="T44" i="21" s="1"/>
  <c r="S21" i="21"/>
  <c r="S32" i="21" s="1"/>
  <c r="R21" i="21"/>
  <c r="R48" i="21" s="1"/>
  <c r="Q21" i="21"/>
  <c r="Q44" i="21" s="1"/>
  <c r="P21" i="21"/>
  <c r="P44" i="21" s="1"/>
  <c r="O21" i="21"/>
  <c r="O32" i="21" s="1"/>
  <c r="N21" i="21"/>
  <c r="N32" i="21" s="1"/>
  <c r="M21" i="21"/>
  <c r="M32" i="21" s="1"/>
  <c r="L21" i="21"/>
  <c r="L48" i="21" s="1"/>
  <c r="K21" i="21"/>
  <c r="K44" i="21" s="1"/>
  <c r="J21" i="21"/>
  <c r="J44" i="21" s="1"/>
  <c r="I21" i="21"/>
  <c r="I32" i="21" s="1"/>
  <c r="H21" i="21"/>
  <c r="H32" i="21" s="1"/>
  <c r="G21" i="21"/>
  <c r="G32" i="21" s="1"/>
  <c r="F21" i="21"/>
  <c r="F48" i="21" s="1"/>
  <c r="E21" i="21"/>
  <c r="E44" i="21" s="1"/>
  <c r="X20" i="21"/>
  <c r="X31" i="21" s="1"/>
  <c r="W20" i="21"/>
  <c r="W31" i="21" s="1"/>
  <c r="V20" i="21"/>
  <c r="V47" i="21" s="1"/>
  <c r="U20" i="21"/>
  <c r="U43" i="21" s="1"/>
  <c r="T20" i="21"/>
  <c r="T43" i="21" s="1"/>
  <c r="S20" i="21"/>
  <c r="S31" i="21" s="1"/>
  <c r="R20" i="21"/>
  <c r="Q20" i="21"/>
  <c r="Q31" i="21" s="1"/>
  <c r="P20" i="21"/>
  <c r="P47" i="21" s="1"/>
  <c r="O20" i="21"/>
  <c r="O43" i="21" s="1"/>
  <c r="N20" i="21"/>
  <c r="N43" i="21" s="1"/>
  <c r="M20" i="21"/>
  <c r="M31" i="21" s="1"/>
  <c r="L20" i="21"/>
  <c r="L31" i="21" s="1"/>
  <c r="K20" i="21"/>
  <c r="K31" i="21" s="1"/>
  <c r="J20" i="21"/>
  <c r="J47" i="21" s="1"/>
  <c r="I20" i="21"/>
  <c r="I43" i="21" s="1"/>
  <c r="H20" i="21"/>
  <c r="H43" i="21" s="1"/>
  <c r="G20" i="21"/>
  <c r="G31" i="21" s="1"/>
  <c r="F20" i="21"/>
  <c r="F31" i="21" s="1"/>
  <c r="E20" i="21"/>
  <c r="E31" i="21" s="1"/>
  <c r="Z19" i="21"/>
  <c r="Y19" i="21"/>
  <c r="Z18" i="21"/>
  <c r="Z21" i="21" s="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W45" i="20" s="1"/>
  <c r="V22" i="20"/>
  <c r="V45" i="20" s="1"/>
  <c r="U22" i="20"/>
  <c r="U37" i="20" s="1"/>
  <c r="T22" i="20"/>
  <c r="T45" i="20" s="1"/>
  <c r="S22" i="20"/>
  <c r="R22" i="20"/>
  <c r="Q22" i="20"/>
  <c r="P22" i="20"/>
  <c r="P45" i="20" s="1"/>
  <c r="O22" i="20"/>
  <c r="O37" i="20" s="1"/>
  <c r="N22" i="20"/>
  <c r="N45" i="20" s="1"/>
  <c r="M22" i="20"/>
  <c r="L22" i="20"/>
  <c r="K22" i="20"/>
  <c r="J22" i="20"/>
  <c r="J37" i="20" s="1"/>
  <c r="I22" i="20"/>
  <c r="I37" i="20" s="1"/>
  <c r="H22" i="20"/>
  <c r="H37" i="20" s="1"/>
  <c r="G22" i="20"/>
  <c r="F22" i="20"/>
  <c r="E22" i="20"/>
  <c r="X21" i="20"/>
  <c r="X36" i="20" s="1"/>
  <c r="W21" i="20"/>
  <c r="W36" i="20" s="1"/>
  <c r="V21" i="20"/>
  <c r="V36" i="20" s="1"/>
  <c r="U21" i="20"/>
  <c r="T21" i="20"/>
  <c r="S21" i="20"/>
  <c r="R21" i="20"/>
  <c r="R36" i="20" s="1"/>
  <c r="Q21" i="20"/>
  <c r="Q36" i="20" s="1"/>
  <c r="P21" i="20"/>
  <c r="P44" i="20" s="1"/>
  <c r="O21" i="20"/>
  <c r="N21" i="20"/>
  <c r="M21" i="20"/>
  <c r="L21" i="20"/>
  <c r="L36" i="20" s="1"/>
  <c r="K21" i="20"/>
  <c r="K36" i="20" s="1"/>
  <c r="J21" i="20"/>
  <c r="J44" i="20" s="1"/>
  <c r="I21" i="20"/>
  <c r="H21" i="20"/>
  <c r="G21" i="20"/>
  <c r="F21" i="20"/>
  <c r="F36" i="20" s="1"/>
  <c r="E21" i="20"/>
  <c r="E36" i="20" s="1"/>
  <c r="X20" i="20"/>
  <c r="X43" i="20" s="1"/>
  <c r="W20" i="20"/>
  <c r="V20" i="20"/>
  <c r="U20" i="20"/>
  <c r="T20" i="20"/>
  <c r="T35" i="20" s="1"/>
  <c r="S20" i="20"/>
  <c r="S35" i="20" s="1"/>
  <c r="R20" i="20"/>
  <c r="R35" i="20" s="1"/>
  <c r="Q20" i="20"/>
  <c r="P20" i="20"/>
  <c r="O20" i="20"/>
  <c r="N20" i="20"/>
  <c r="N35" i="20" s="1"/>
  <c r="M20" i="20"/>
  <c r="M35" i="20" s="1"/>
  <c r="L20" i="20"/>
  <c r="L35" i="20" s="1"/>
  <c r="K20" i="20"/>
  <c r="J20" i="20"/>
  <c r="I20" i="20"/>
  <c r="H20" i="20"/>
  <c r="H35" i="20" s="1"/>
  <c r="G20" i="20"/>
  <c r="G35" i="20" s="1"/>
  <c r="F20" i="20"/>
  <c r="F35" i="20" s="1"/>
  <c r="E20" i="20"/>
  <c r="W42" i="20"/>
  <c r="U42" i="20"/>
  <c r="S42" i="20"/>
  <c r="Q42" i="20"/>
  <c r="O42" i="20"/>
  <c r="M42" i="20"/>
  <c r="K42" i="20"/>
  <c r="I42" i="20"/>
  <c r="G42" i="20"/>
  <c r="E42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X44" i="20" s="1"/>
  <c r="W40" i="20"/>
  <c r="V40" i="20"/>
  <c r="U40" i="20"/>
  <c r="T40" i="20"/>
  <c r="S40" i="20"/>
  <c r="R40" i="20"/>
  <c r="R44" i="20" s="1"/>
  <c r="Q40" i="20"/>
  <c r="P40" i="20"/>
  <c r="O40" i="20"/>
  <c r="N40" i="20"/>
  <c r="M40" i="20"/>
  <c r="L40" i="20"/>
  <c r="L44" i="20" s="1"/>
  <c r="K40" i="20"/>
  <c r="J40" i="20"/>
  <c r="I40" i="20"/>
  <c r="H40" i="20"/>
  <c r="G40" i="20"/>
  <c r="F40" i="20"/>
  <c r="F44" i="20" s="1"/>
  <c r="E40" i="20"/>
  <c r="X39" i="20"/>
  <c r="W39" i="20"/>
  <c r="V39" i="20"/>
  <c r="V43" i="20" s="1"/>
  <c r="U39" i="20"/>
  <c r="T39" i="20"/>
  <c r="T43" i="20" s="1"/>
  <c r="S39" i="20"/>
  <c r="R39" i="20"/>
  <c r="Q39" i="20"/>
  <c r="P39" i="20"/>
  <c r="P43" i="20" s="1"/>
  <c r="O39" i="20"/>
  <c r="N39" i="20"/>
  <c r="N43" i="20" s="1"/>
  <c r="M39" i="20"/>
  <c r="L39" i="20"/>
  <c r="K39" i="20"/>
  <c r="J39" i="20"/>
  <c r="J43" i="20" s="1"/>
  <c r="I39" i="20"/>
  <c r="H39" i="20"/>
  <c r="H43" i="20" s="1"/>
  <c r="G39" i="20"/>
  <c r="F39" i="20"/>
  <c r="E39" i="20"/>
  <c r="S45" i="20"/>
  <c r="M45" i="20"/>
  <c r="G45" i="20"/>
  <c r="U43" i="20"/>
  <c r="O43" i="20"/>
  <c r="X45" i="20"/>
  <c r="S49" i="20"/>
  <c r="R45" i="20"/>
  <c r="Q45" i="20"/>
  <c r="M49" i="20"/>
  <c r="L45" i="20"/>
  <c r="K45" i="20"/>
  <c r="J45" i="20"/>
  <c r="G49" i="20"/>
  <c r="F45" i="20"/>
  <c r="E45" i="20"/>
  <c r="U44" i="20"/>
  <c r="T44" i="20"/>
  <c r="O44" i="20"/>
  <c r="N44" i="20"/>
  <c r="I44" i="20"/>
  <c r="H44" i="20"/>
  <c r="W43" i="20"/>
  <c r="M43" i="20"/>
  <c r="K43" i="20"/>
  <c r="X37" i="20"/>
  <c r="W37" i="20"/>
  <c r="V37" i="20"/>
  <c r="S37" i="20"/>
  <c r="R37" i="20"/>
  <c r="Q37" i="20"/>
  <c r="M37" i="20"/>
  <c r="L37" i="20"/>
  <c r="K37" i="20"/>
  <c r="G37" i="20"/>
  <c r="F37" i="20"/>
  <c r="E37" i="20"/>
  <c r="U36" i="20"/>
  <c r="T36" i="20"/>
  <c r="S36" i="20"/>
  <c r="O36" i="20"/>
  <c r="N36" i="20"/>
  <c r="M36" i="20"/>
  <c r="I36" i="20"/>
  <c r="H36" i="20"/>
  <c r="G36" i="20"/>
  <c r="W35" i="20"/>
  <c r="V35" i="20"/>
  <c r="U35" i="20"/>
  <c r="Q35" i="20"/>
  <c r="P35" i="20"/>
  <c r="O35" i="20"/>
  <c r="K35" i="20"/>
  <c r="J35" i="20"/>
  <c r="I35" i="20"/>
  <c r="E35" i="20"/>
  <c r="X33" i="20"/>
  <c r="W33" i="20"/>
  <c r="V33" i="20"/>
  <c r="S33" i="20"/>
  <c r="R33" i="20"/>
  <c r="Q33" i="20"/>
  <c r="P33" i="20"/>
  <c r="M33" i="20"/>
  <c r="L33" i="20"/>
  <c r="K33" i="20"/>
  <c r="J33" i="20"/>
  <c r="G33" i="20"/>
  <c r="F33" i="20"/>
  <c r="E33" i="20"/>
  <c r="X32" i="20"/>
  <c r="U32" i="20"/>
  <c r="T32" i="20"/>
  <c r="S32" i="20"/>
  <c r="R32" i="20"/>
  <c r="O32" i="20"/>
  <c r="N32" i="20"/>
  <c r="M32" i="20"/>
  <c r="L32" i="20"/>
  <c r="I32" i="20"/>
  <c r="H32" i="20"/>
  <c r="G32" i="20"/>
  <c r="F32" i="20"/>
  <c r="W31" i="20"/>
  <c r="V31" i="20"/>
  <c r="U31" i="20"/>
  <c r="T31" i="20"/>
  <c r="Q31" i="20"/>
  <c r="P31" i="20"/>
  <c r="O31" i="20"/>
  <c r="N31" i="20"/>
  <c r="K31" i="20"/>
  <c r="J31" i="20"/>
  <c r="I31" i="20"/>
  <c r="H31" i="20"/>
  <c r="E31" i="20"/>
  <c r="W24" i="20"/>
  <c r="U24" i="20"/>
  <c r="Q24" i="20"/>
  <c r="K24" i="20"/>
  <c r="I24" i="20"/>
  <c r="E24" i="20"/>
  <c r="I23" i="20"/>
  <c r="I34" i="20" s="1"/>
  <c r="G23" i="20"/>
  <c r="G34" i="20" s="1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Y42" i="19"/>
  <c r="W42" i="19"/>
  <c r="U42" i="19"/>
  <c r="S42" i="19"/>
  <c r="Q42" i="19"/>
  <c r="O42" i="19"/>
  <c r="M42" i="19"/>
  <c r="K42" i="19"/>
  <c r="I42" i="19"/>
  <c r="G42" i="19"/>
  <c r="E42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M49" i="19" s="1"/>
  <c r="L41" i="19"/>
  <c r="K41" i="19"/>
  <c r="J41" i="19"/>
  <c r="I41" i="19"/>
  <c r="H41" i="19"/>
  <c r="G41" i="19"/>
  <c r="F41" i="19"/>
  <c r="E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V47" i="19"/>
  <c r="V45" i="19"/>
  <c r="S45" i="19"/>
  <c r="H44" i="19"/>
  <c r="P45" i="19"/>
  <c r="T44" i="19"/>
  <c r="X43" i="19"/>
  <c r="F43" i="19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T49" i="19"/>
  <c r="S49" i="19"/>
  <c r="R49" i="19"/>
  <c r="Q49" i="19"/>
  <c r="P37" i="19"/>
  <c r="O37" i="19"/>
  <c r="N49" i="19"/>
  <c r="K24" i="19"/>
  <c r="J45" i="19"/>
  <c r="H33" i="19"/>
  <c r="G45" i="19"/>
  <c r="F49" i="19"/>
  <c r="E33" i="19"/>
  <c r="W32" i="19"/>
  <c r="T48" i="19"/>
  <c r="Q32" i="19"/>
  <c r="N48" i="19"/>
  <c r="M36" i="19"/>
  <c r="K32" i="19"/>
  <c r="I36" i="19"/>
  <c r="H48" i="19"/>
  <c r="G32" i="19"/>
  <c r="F32" i="19"/>
  <c r="E32" i="19"/>
  <c r="X47" i="19"/>
  <c r="V31" i="19"/>
  <c r="U31" i="19"/>
  <c r="R47" i="19"/>
  <c r="P47" i="19"/>
  <c r="O31" i="19"/>
  <c r="N31" i="19"/>
  <c r="L47" i="19"/>
  <c r="I31" i="19"/>
  <c r="F47" i="19"/>
  <c r="Z19" i="19"/>
  <c r="Z22" i="19" s="1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W42" i="17"/>
  <c r="Q42" i="17"/>
  <c r="O42" i="17"/>
  <c r="K42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E42" i="17" s="1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Y42" i="17"/>
  <c r="U42" i="17"/>
  <c r="S42" i="17"/>
  <c r="M42" i="17"/>
  <c r="I42" i="17"/>
  <c r="G42" i="17"/>
  <c r="Y35" i="26" l="1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Y46" i="26" s="1"/>
  <c r="U25" i="26"/>
  <c r="Y47" i="25"/>
  <c r="U23" i="25"/>
  <c r="U46" i="25" s="1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O45" i="25"/>
  <c r="F32" i="25"/>
  <c r="R32" i="25"/>
  <c r="I33" i="25"/>
  <c r="U33" i="25"/>
  <c r="M36" i="25"/>
  <c r="N37" i="25"/>
  <c r="W43" i="25"/>
  <c r="U45" i="25"/>
  <c r="K25" i="25"/>
  <c r="E31" i="25"/>
  <c r="Q31" i="25"/>
  <c r="G32" i="25"/>
  <c r="S32" i="25"/>
  <c r="M33" i="25"/>
  <c r="E35" i="25"/>
  <c r="V35" i="25"/>
  <c r="R36" i="25"/>
  <c r="O37" i="25"/>
  <c r="G44" i="25"/>
  <c r="S47" i="25"/>
  <c r="Z35" i="25"/>
  <c r="I23" i="25"/>
  <c r="I31" i="25"/>
  <c r="U31" i="25"/>
  <c r="K32" i="25"/>
  <c r="W32" i="25"/>
  <c r="N33" i="25"/>
  <c r="J35" i="25"/>
  <c r="W35" i="25"/>
  <c r="S36" i="25"/>
  <c r="T37" i="25"/>
  <c r="M44" i="25"/>
  <c r="L32" i="25"/>
  <c r="X32" i="25"/>
  <c r="O33" i="25"/>
  <c r="K35" i="25"/>
  <c r="F36" i="25"/>
  <c r="X36" i="25"/>
  <c r="U37" i="25"/>
  <c r="E43" i="25"/>
  <c r="S44" i="25"/>
  <c r="I46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3" i="25"/>
  <c r="H47" i="25"/>
  <c r="H31" i="25"/>
  <c r="H35" i="25"/>
  <c r="N43" i="25"/>
  <c r="N47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48" i="25"/>
  <c r="V32" i="25"/>
  <c r="G23" i="25"/>
  <c r="I24" i="25"/>
  <c r="X35" i="25"/>
  <c r="L43" i="25"/>
  <c r="Z44" i="25"/>
  <c r="V45" i="25"/>
  <c r="H32" i="25"/>
  <c r="H36" i="25"/>
  <c r="T32" i="25"/>
  <c r="T36" i="25"/>
  <c r="K37" i="25"/>
  <c r="K45" i="25"/>
  <c r="K33" i="25"/>
  <c r="W37" i="25"/>
  <c r="W45" i="25"/>
  <c r="W33" i="25"/>
  <c r="W24" i="25"/>
  <c r="F43" i="25"/>
  <c r="T44" i="25"/>
  <c r="S46" i="25"/>
  <c r="M35" i="25"/>
  <c r="M23" i="25"/>
  <c r="M43" i="25"/>
  <c r="M31" i="25"/>
  <c r="Y35" i="25"/>
  <c r="Y43" i="25"/>
  <c r="Y31" i="25"/>
  <c r="O36" i="25"/>
  <c r="O44" i="25"/>
  <c r="O32" i="25"/>
  <c r="O23" i="25"/>
  <c r="L37" i="25"/>
  <c r="L45" i="25"/>
  <c r="L49" i="25"/>
  <c r="L33" i="25"/>
  <c r="X37" i="25"/>
  <c r="X45" i="25"/>
  <c r="X49" i="25"/>
  <c r="X33" i="25"/>
  <c r="L35" i="25"/>
  <c r="P49" i="25"/>
  <c r="Y45" i="25"/>
  <c r="Y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45" i="25"/>
  <c r="Q33" i="25"/>
  <c r="X43" i="25"/>
  <c r="P45" i="25"/>
  <c r="K49" i="25"/>
  <c r="G35" i="25"/>
  <c r="G43" i="25"/>
  <c r="G31" i="25"/>
  <c r="S35" i="25"/>
  <c r="S43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F47" i="25"/>
  <c r="X47" i="25"/>
  <c r="J47" i="25"/>
  <c r="J43" i="25"/>
  <c r="P47" i="25"/>
  <c r="P43" i="25"/>
  <c r="V47" i="25"/>
  <c r="V43" i="25"/>
  <c r="K23" i="25"/>
  <c r="O25" i="25"/>
  <c r="F35" i="25"/>
  <c r="R35" i="25"/>
  <c r="R43" i="25"/>
  <c r="N44" i="25"/>
  <c r="J45" i="25"/>
  <c r="M47" i="25"/>
  <c r="I48" i="25"/>
  <c r="E49" i="25"/>
  <c r="W49" i="25"/>
  <c r="E23" i="25"/>
  <c r="Q23" i="25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F44" i="25"/>
  <c r="L44" i="25"/>
  <c r="R44" i="25"/>
  <c r="X44" i="25"/>
  <c r="H45" i="25"/>
  <c r="N45" i="25"/>
  <c r="T45" i="25"/>
  <c r="I47" i="25"/>
  <c r="O47" i="25"/>
  <c r="U47" i="25"/>
  <c r="E48" i="25"/>
  <c r="K48" i="25"/>
  <c r="Q48" i="25"/>
  <c r="W48" i="25"/>
  <c r="G49" i="25"/>
  <c r="M49" i="25"/>
  <c r="S49" i="25"/>
  <c r="T33" i="24"/>
  <c r="N35" i="24"/>
  <c r="Y20" i="24"/>
  <c r="Y35" i="24" s="1"/>
  <c r="L37" i="24"/>
  <c r="E32" i="24"/>
  <c r="X37" i="24"/>
  <c r="E43" i="24"/>
  <c r="Q32" i="24"/>
  <c r="M44" i="24"/>
  <c r="Y22" i="24"/>
  <c r="Y37" i="24" s="1"/>
  <c r="I37" i="24"/>
  <c r="U24" i="24"/>
  <c r="R32" i="24"/>
  <c r="G36" i="24"/>
  <c r="S23" i="24"/>
  <c r="S34" i="24" s="1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I45" i="24"/>
  <c r="R36" i="24"/>
  <c r="Z22" i="24"/>
  <c r="Z45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Y48" i="24" s="1"/>
  <c r="G23" i="24"/>
  <c r="G34" i="24" s="1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44" i="24"/>
  <c r="Y32" i="24"/>
  <c r="Z33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L31" i="24"/>
  <c r="L43" i="24"/>
  <c r="L47" i="24"/>
  <c r="L35" i="24"/>
  <c r="Z32" i="24"/>
  <c r="Z44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Y45" i="24"/>
  <c r="Y49" i="24"/>
  <c r="Y33" i="24"/>
  <c r="O25" i="24"/>
  <c r="M25" i="24"/>
  <c r="S25" i="24"/>
  <c r="G25" i="24"/>
  <c r="I24" i="24"/>
  <c r="O23" i="24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Q23" i="24"/>
  <c r="G24" i="24"/>
  <c r="S24" i="24"/>
  <c r="I25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K24" i="24"/>
  <c r="M47" i="24"/>
  <c r="Q49" i="24"/>
  <c r="K23" i="24"/>
  <c r="W23" i="24"/>
  <c r="M24" i="24"/>
  <c r="G43" i="24"/>
  <c r="M43" i="24"/>
  <c r="S43" i="24"/>
  <c r="Y43" i="24"/>
  <c r="I44" i="24"/>
  <c r="O44" i="24"/>
  <c r="U44" i="24"/>
  <c r="E45" i="24"/>
  <c r="K45" i="24"/>
  <c r="Q45" i="24"/>
  <c r="W45" i="24"/>
  <c r="H47" i="24"/>
  <c r="N47" i="24"/>
  <c r="T47" i="24"/>
  <c r="J48" i="24"/>
  <c r="P48" i="24"/>
  <c r="V48" i="24"/>
  <c r="F49" i="24"/>
  <c r="L49" i="24"/>
  <c r="R49" i="24"/>
  <c r="X49" i="24"/>
  <c r="U23" i="24"/>
  <c r="W24" i="24"/>
  <c r="G47" i="24"/>
  <c r="S47" i="24"/>
  <c r="Y47" i="24"/>
  <c r="I48" i="24"/>
  <c r="O48" i="24"/>
  <c r="U48" i="24"/>
  <c r="E49" i="24"/>
  <c r="K49" i="24"/>
  <c r="W49" i="24"/>
  <c r="M23" i="24"/>
  <c r="Y23" i="24"/>
  <c r="E25" i="24"/>
  <c r="Q25" i="24"/>
  <c r="I47" i="24"/>
  <c r="O47" i="24"/>
  <c r="U47" i="24"/>
  <c r="E48" i="24"/>
  <c r="K48" i="24"/>
  <c r="Q48" i="24"/>
  <c r="W48" i="24"/>
  <c r="G49" i="24"/>
  <c r="M49" i="24"/>
  <c r="S49" i="24"/>
  <c r="Z21" i="22"/>
  <c r="Y31" i="23"/>
  <c r="Y35" i="23"/>
  <c r="Y23" i="23"/>
  <c r="Y43" i="23"/>
  <c r="Y47" i="23"/>
  <c r="Z32" i="23"/>
  <c r="Z36" i="23"/>
  <c r="Z44" i="23"/>
  <c r="Z48" i="23"/>
  <c r="Y45" i="23"/>
  <c r="Y49" i="23"/>
  <c r="M25" i="23"/>
  <c r="Y33" i="23"/>
  <c r="Y37" i="23"/>
  <c r="Z49" i="23"/>
  <c r="Z33" i="23"/>
  <c r="Y24" i="23"/>
  <c r="Z37" i="23"/>
  <c r="Z45" i="23"/>
  <c r="Z35" i="23"/>
  <c r="Z43" i="23"/>
  <c r="Z47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Y48" i="23"/>
  <c r="I49" i="23"/>
  <c r="O49" i="23"/>
  <c r="U49" i="23"/>
  <c r="E23" i="23"/>
  <c r="Q23" i="23"/>
  <c r="I25" i="23"/>
  <c r="U25" i="23"/>
  <c r="G23" i="23"/>
  <c r="S23" i="23"/>
  <c r="I24" i="23"/>
  <c r="U24" i="23"/>
  <c r="K25" i="23"/>
  <c r="W25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Y44" i="23"/>
  <c r="I45" i="23"/>
  <c r="O45" i="23"/>
  <c r="U45" i="23"/>
  <c r="F47" i="23"/>
  <c r="L47" i="23"/>
  <c r="R47" i="23"/>
  <c r="X47" i="23"/>
  <c r="H48" i="23"/>
  <c r="N48" i="23"/>
  <c r="T48" i="23"/>
  <c r="J49" i="23"/>
  <c r="P49" i="23"/>
  <c r="V49" i="23"/>
  <c r="F43" i="23"/>
  <c r="L43" i="23"/>
  <c r="R43" i="23"/>
  <c r="X43" i="23"/>
  <c r="H44" i="23"/>
  <c r="N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Y36" i="23"/>
  <c r="K23" i="23"/>
  <c r="W23" i="23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H47" i="23"/>
  <c r="N47" i="23"/>
  <c r="T47" i="23"/>
  <c r="J48" i="23"/>
  <c r="P48" i="23"/>
  <c r="V48" i="23"/>
  <c r="F49" i="23"/>
  <c r="L49" i="23"/>
  <c r="R49" i="23"/>
  <c r="X49" i="23"/>
  <c r="I23" i="23"/>
  <c r="W24" i="23"/>
  <c r="M23" i="23"/>
  <c r="O24" i="23"/>
  <c r="E25" i="23"/>
  <c r="Q25" i="23"/>
  <c r="G35" i="23"/>
  <c r="M35" i="23"/>
  <c r="S35" i="23"/>
  <c r="I36" i="23"/>
  <c r="O36" i="23"/>
  <c r="U36" i="23"/>
  <c r="E37" i="23"/>
  <c r="K37" i="23"/>
  <c r="Q37" i="23"/>
  <c r="W37" i="23"/>
  <c r="H43" i="23"/>
  <c r="N43" i="23"/>
  <c r="T43" i="23"/>
  <c r="J44" i="23"/>
  <c r="P44" i="23"/>
  <c r="V44" i="23"/>
  <c r="F45" i="23"/>
  <c r="L45" i="23"/>
  <c r="R45" i="23"/>
  <c r="X45" i="23"/>
  <c r="I47" i="23"/>
  <c r="O47" i="23"/>
  <c r="U47" i="23"/>
  <c r="E48" i="23"/>
  <c r="K48" i="23"/>
  <c r="Q48" i="23"/>
  <c r="W48" i="23"/>
  <c r="G49" i="23"/>
  <c r="M49" i="23"/>
  <c r="S49" i="23"/>
  <c r="U23" i="23"/>
  <c r="O23" i="23"/>
  <c r="E24" i="23"/>
  <c r="Q24" i="23"/>
  <c r="G25" i="23"/>
  <c r="S25" i="23"/>
  <c r="N31" i="22"/>
  <c r="V35" i="22"/>
  <c r="T31" i="22"/>
  <c r="Q36" i="22"/>
  <c r="E32" i="22"/>
  <c r="W36" i="22"/>
  <c r="K32" i="22"/>
  <c r="I45" i="22"/>
  <c r="H31" i="22"/>
  <c r="U37" i="22"/>
  <c r="M47" i="22"/>
  <c r="S47" i="22"/>
  <c r="H49" i="22"/>
  <c r="N49" i="22"/>
  <c r="T49" i="22"/>
  <c r="J45" i="22"/>
  <c r="H44" i="22"/>
  <c r="T44" i="22"/>
  <c r="L43" i="22"/>
  <c r="R47" i="22"/>
  <c r="S24" i="22"/>
  <c r="G33" i="22"/>
  <c r="O35" i="22"/>
  <c r="G44" i="22"/>
  <c r="Y20" i="22"/>
  <c r="Y47" i="22" s="1"/>
  <c r="P31" i="22"/>
  <c r="J32" i="22"/>
  <c r="V32" i="22"/>
  <c r="L33" i="22"/>
  <c r="X33" i="22"/>
  <c r="U35" i="22"/>
  <c r="L36" i="22"/>
  <c r="T37" i="22"/>
  <c r="S44" i="22"/>
  <c r="S23" i="22"/>
  <c r="S34" i="22" s="1"/>
  <c r="Y21" i="22"/>
  <c r="Y36" i="22" s="1"/>
  <c r="G23" i="22"/>
  <c r="G46" i="22" s="1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37" i="22" s="1"/>
  <c r="S33" i="22"/>
  <c r="Z22" i="22"/>
  <c r="Y24" i="22" s="1"/>
  <c r="F32" i="22"/>
  <c r="R32" i="22"/>
  <c r="H33" i="22"/>
  <c r="T33" i="22"/>
  <c r="X36" i="22"/>
  <c r="Y31" i="22"/>
  <c r="Y35" i="22"/>
  <c r="Y23" i="22"/>
  <c r="Y43" i="22"/>
  <c r="Y48" i="22"/>
  <c r="Q31" i="22"/>
  <c r="Q47" i="22"/>
  <c r="N32" i="22"/>
  <c r="N36" i="22"/>
  <c r="Z32" i="22"/>
  <c r="Z36" i="22"/>
  <c r="V37" i="22"/>
  <c r="V33" i="22"/>
  <c r="N48" i="22"/>
  <c r="Z20" i="22"/>
  <c r="R31" i="22"/>
  <c r="R35" i="22"/>
  <c r="E33" i="22"/>
  <c r="E45" i="22"/>
  <c r="E37" i="22"/>
  <c r="Y45" i="22"/>
  <c r="Y49" i="22"/>
  <c r="I43" i="22"/>
  <c r="U43" i="22"/>
  <c r="Q43" i="22"/>
  <c r="L47" i="22"/>
  <c r="H48" i="22"/>
  <c r="Z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25" i="22"/>
  <c r="O49" i="22"/>
  <c r="U33" i="22"/>
  <c r="U49" i="22"/>
  <c r="I23" i="22"/>
  <c r="K24" i="22"/>
  <c r="Y33" i="22"/>
  <c r="R43" i="22"/>
  <c r="N44" i="22"/>
  <c r="E49" i="22"/>
  <c r="E31" i="22"/>
  <c r="E47" i="22"/>
  <c r="W23" i="22"/>
  <c r="W31" i="22"/>
  <c r="W47" i="22"/>
  <c r="T36" i="22"/>
  <c r="T32" i="22"/>
  <c r="P33" i="22"/>
  <c r="O24" i="22"/>
  <c r="P37" i="22"/>
  <c r="Q23" i="22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43" i="22"/>
  <c r="G35" i="22"/>
  <c r="M31" i="22"/>
  <c r="M35" i="22"/>
  <c r="M23" i="22"/>
  <c r="M43" i="22"/>
  <c r="S31" i="22"/>
  <c r="S43" i="22"/>
  <c r="S35" i="22"/>
  <c r="U23" i="22"/>
  <c r="U24" i="22"/>
  <c r="W25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W24" i="22"/>
  <c r="W35" i="22"/>
  <c r="M36" i="22"/>
  <c r="O37" i="22"/>
  <c r="Z44" i="22"/>
  <c r="V45" i="22"/>
  <c r="G47" i="22"/>
  <c r="K23" i="22"/>
  <c r="K31" i="22"/>
  <c r="K47" i="22"/>
  <c r="H32" i="22"/>
  <c r="H36" i="22"/>
  <c r="J37" i="22"/>
  <c r="J33" i="22"/>
  <c r="Q35" i="22"/>
  <c r="W43" i="22"/>
  <c r="J49" i="22"/>
  <c r="L35" i="22"/>
  <c r="L31" i="22"/>
  <c r="I32" i="22"/>
  <c r="I44" i="22"/>
  <c r="I36" i="22"/>
  <c r="U32" i="22"/>
  <c r="U44" i="22"/>
  <c r="U36" i="22"/>
  <c r="Q33" i="22"/>
  <c r="Q45" i="22"/>
  <c r="Q37" i="22"/>
  <c r="Q25" i="22"/>
  <c r="F43" i="22"/>
  <c r="P45" i="22"/>
  <c r="O48" i="22"/>
  <c r="O43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X49" i="22"/>
  <c r="H43" i="22"/>
  <c r="N43" i="22"/>
  <c r="T43" i="22"/>
  <c r="J44" i="22"/>
  <c r="P44" i="22"/>
  <c r="V44" i="22"/>
  <c r="F45" i="22"/>
  <c r="L45" i="22"/>
  <c r="R45" i="22"/>
  <c r="X45" i="22"/>
  <c r="I47" i="22"/>
  <c r="O47" i="22"/>
  <c r="U47" i="22"/>
  <c r="E48" i="22"/>
  <c r="K48" i="22"/>
  <c r="Q48" i="22"/>
  <c r="W48" i="22"/>
  <c r="G49" i="22"/>
  <c r="M49" i="22"/>
  <c r="S49" i="22"/>
  <c r="H47" i="22"/>
  <c r="V48" i="22"/>
  <c r="R49" i="22"/>
  <c r="O23" i="22"/>
  <c r="E24" i="22"/>
  <c r="Q24" i="22"/>
  <c r="G25" i="22"/>
  <c r="S25" i="22"/>
  <c r="Z33" i="19"/>
  <c r="Z41" i="20"/>
  <c r="Z20" i="19"/>
  <c r="L32" i="21"/>
  <c r="H35" i="21"/>
  <c r="O37" i="21"/>
  <c r="U31" i="21"/>
  <c r="X32" i="21"/>
  <c r="X36" i="21"/>
  <c r="Y20" i="21"/>
  <c r="Y31" i="21" s="1"/>
  <c r="F32" i="21"/>
  <c r="H33" i="21"/>
  <c r="I45" i="21"/>
  <c r="O45" i="21"/>
  <c r="U45" i="21"/>
  <c r="K32" i="21"/>
  <c r="T33" i="21"/>
  <c r="N37" i="21"/>
  <c r="P35" i="21"/>
  <c r="S44" i="21"/>
  <c r="Y22" i="21"/>
  <c r="W25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Z33" i="21" s="1"/>
  <c r="S36" i="21"/>
  <c r="G33" i="21"/>
  <c r="E35" i="21"/>
  <c r="Q35" i="21"/>
  <c r="J36" i="21"/>
  <c r="V36" i="21"/>
  <c r="E43" i="21"/>
  <c r="G36" i="21"/>
  <c r="Z20" i="21"/>
  <c r="Z31" i="21" s="1"/>
  <c r="P31" i="21"/>
  <c r="K43" i="21"/>
  <c r="J31" i="21"/>
  <c r="Y21" i="21"/>
  <c r="Y44" i="21" s="1"/>
  <c r="G23" i="21"/>
  <c r="G34" i="21" s="1"/>
  <c r="M33" i="21"/>
  <c r="J35" i="21"/>
  <c r="V35" i="21"/>
  <c r="M36" i="21"/>
  <c r="Q43" i="21"/>
  <c r="S23" i="21"/>
  <c r="S34" i="21" s="1"/>
  <c r="V31" i="21"/>
  <c r="K35" i="21"/>
  <c r="W35" i="21"/>
  <c r="P36" i="21"/>
  <c r="W43" i="21"/>
  <c r="Z48" i="21"/>
  <c r="R43" i="21"/>
  <c r="F45" i="21"/>
  <c r="L45" i="21"/>
  <c r="R45" i="21"/>
  <c r="X45" i="21"/>
  <c r="S46" i="21"/>
  <c r="H49" i="21"/>
  <c r="N49" i="21"/>
  <c r="T49" i="21"/>
  <c r="Y45" i="21"/>
  <c r="Y33" i="21"/>
  <c r="Y37" i="21"/>
  <c r="M25" i="21"/>
  <c r="K25" i="21"/>
  <c r="Z49" i="21"/>
  <c r="Z37" i="21"/>
  <c r="Z35" i="21"/>
  <c r="Z43" i="21"/>
  <c r="Z47" i="21"/>
  <c r="Y32" i="21"/>
  <c r="Y36" i="21"/>
  <c r="Y48" i="21"/>
  <c r="F47" i="21"/>
  <c r="X47" i="21"/>
  <c r="P49" i="21"/>
  <c r="I23" i="21"/>
  <c r="F43" i="21"/>
  <c r="X43" i="21"/>
  <c r="Z44" i="21"/>
  <c r="G47" i="21"/>
  <c r="I48" i="21"/>
  <c r="K49" i="21"/>
  <c r="E23" i="21"/>
  <c r="Q23" i="2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J43" i="21"/>
  <c r="P43" i="21"/>
  <c r="V43" i="21"/>
  <c r="F44" i="21"/>
  <c r="L44" i="21"/>
  <c r="R44" i="21"/>
  <c r="X44" i="21"/>
  <c r="H45" i="21"/>
  <c r="N45" i="21"/>
  <c r="T45" i="21"/>
  <c r="E47" i="21"/>
  <c r="K47" i="21"/>
  <c r="Q47" i="21"/>
  <c r="W47" i="21"/>
  <c r="G48" i="21"/>
  <c r="M48" i="21"/>
  <c r="S48" i="21"/>
  <c r="I49" i="21"/>
  <c r="O49" i="21"/>
  <c r="U49" i="21"/>
  <c r="R47" i="21"/>
  <c r="N48" i="21"/>
  <c r="J49" i="21"/>
  <c r="K24" i="21"/>
  <c r="N44" i="21"/>
  <c r="P45" i="21"/>
  <c r="Y47" i="21"/>
  <c r="W49" i="21"/>
  <c r="K23" i="21"/>
  <c r="W23" i="2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Y43" i="21"/>
  <c r="I44" i="21"/>
  <c r="O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L43" i="21"/>
  <c r="H44" i="21"/>
  <c r="J45" i="21"/>
  <c r="M47" i="21"/>
  <c r="Q49" i="21"/>
  <c r="M23" i="21"/>
  <c r="Y23" i="21"/>
  <c r="O24" i="21"/>
  <c r="Q25" i="21"/>
  <c r="R31" i="21"/>
  <c r="T32" i="21"/>
  <c r="Z32" i="21"/>
  <c r="V33" i="21"/>
  <c r="G35" i="21"/>
  <c r="M35" i="21"/>
  <c r="S35" i="21"/>
  <c r="Y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G49" i="21"/>
  <c r="M49" i="21"/>
  <c r="S49" i="21"/>
  <c r="U24" i="21"/>
  <c r="W24" i="21"/>
  <c r="S47" i="21"/>
  <c r="O48" i="21"/>
  <c r="U48" i="21"/>
  <c r="E49" i="21"/>
  <c r="O23" i="21"/>
  <c r="E24" i="21"/>
  <c r="Q24" i="21"/>
  <c r="G25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Y43" i="20" s="1"/>
  <c r="Z20" i="20"/>
  <c r="Z35" i="20" s="1"/>
  <c r="Y21" i="20"/>
  <c r="Y36" i="20" s="1"/>
  <c r="Z21" i="20"/>
  <c r="Y22" i="20"/>
  <c r="O25" i="20" s="1"/>
  <c r="Z22" i="20"/>
  <c r="Z31" i="20"/>
  <c r="Y47" i="20"/>
  <c r="Y35" i="20"/>
  <c r="Y31" i="20"/>
  <c r="Z36" i="20"/>
  <c r="Z32" i="20"/>
  <c r="K25" i="20"/>
  <c r="Q25" i="20"/>
  <c r="U25" i="20"/>
  <c r="I25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G46" i="20"/>
  <c r="H47" i="20"/>
  <c r="N47" i="20"/>
  <c r="T47" i="20"/>
  <c r="J48" i="20"/>
  <c r="P48" i="20"/>
  <c r="V48" i="20"/>
  <c r="F49" i="20"/>
  <c r="L49" i="20"/>
  <c r="R49" i="20"/>
  <c r="X49" i="20"/>
  <c r="I46" i="20"/>
  <c r="Y20" i="19"/>
  <c r="Y39" i="20" s="1"/>
  <c r="Y22" i="19"/>
  <c r="K25" i="19" s="1"/>
  <c r="G23" i="19"/>
  <c r="G46" i="19" s="1"/>
  <c r="S23" i="19"/>
  <c r="S34" i="19" s="1"/>
  <c r="J44" i="19"/>
  <c r="P44" i="19"/>
  <c r="V48" i="19"/>
  <c r="H47" i="19"/>
  <c r="T43" i="19"/>
  <c r="L48" i="19"/>
  <c r="R48" i="19"/>
  <c r="U44" i="19"/>
  <c r="M43" i="19"/>
  <c r="Y43" i="19"/>
  <c r="Y31" i="19"/>
  <c r="M25" i="19"/>
  <c r="S24" i="19"/>
  <c r="H43" i="19"/>
  <c r="R31" i="19"/>
  <c r="N32" i="19"/>
  <c r="T33" i="19"/>
  <c r="T35" i="19"/>
  <c r="H36" i="19"/>
  <c r="I43" i="19"/>
  <c r="N44" i="19"/>
  <c r="N47" i="19"/>
  <c r="K48" i="19"/>
  <c r="R32" i="19"/>
  <c r="L35" i="19"/>
  <c r="U35" i="19"/>
  <c r="L43" i="19"/>
  <c r="V44" i="19"/>
  <c r="O47" i="19"/>
  <c r="H32" i="19"/>
  <c r="N35" i="19"/>
  <c r="N36" i="19"/>
  <c r="R43" i="19"/>
  <c r="W44" i="19"/>
  <c r="Q48" i="19"/>
  <c r="Y21" i="19"/>
  <c r="O23" i="19"/>
  <c r="O34" i="19" s="1"/>
  <c r="F31" i="19"/>
  <c r="X31" i="19"/>
  <c r="J32" i="19"/>
  <c r="T32" i="19"/>
  <c r="X33" i="19"/>
  <c r="O35" i="19"/>
  <c r="X35" i="19"/>
  <c r="T36" i="19"/>
  <c r="Z43" i="19"/>
  <c r="U47" i="19"/>
  <c r="E44" i="19"/>
  <c r="J48" i="19"/>
  <c r="Y44" i="19"/>
  <c r="Y36" i="19"/>
  <c r="Q24" i="19"/>
  <c r="M23" i="19"/>
  <c r="S31" i="19"/>
  <c r="K33" i="19"/>
  <c r="U36" i="19"/>
  <c r="F37" i="19"/>
  <c r="X37" i="19"/>
  <c r="S43" i="19"/>
  <c r="O44" i="19"/>
  <c r="M33" i="19"/>
  <c r="M37" i="19"/>
  <c r="Y33" i="19"/>
  <c r="Y37" i="19"/>
  <c r="G24" i="19"/>
  <c r="L33" i="19"/>
  <c r="H35" i="19"/>
  <c r="O36" i="19"/>
  <c r="V36" i="19"/>
  <c r="Q37" i="19"/>
  <c r="G47" i="19"/>
  <c r="U48" i="19"/>
  <c r="G49" i="19"/>
  <c r="Y49" i="19"/>
  <c r="N37" i="19"/>
  <c r="N45" i="19"/>
  <c r="Z37" i="19"/>
  <c r="Z45" i="19"/>
  <c r="Q23" i="19"/>
  <c r="Y24" i="19"/>
  <c r="G31" i="19"/>
  <c r="U32" i="19"/>
  <c r="F33" i="19"/>
  <c r="N33" i="19"/>
  <c r="I35" i="19"/>
  <c r="P36" i="19"/>
  <c r="U43" i="19"/>
  <c r="I44" i="19"/>
  <c r="E45" i="19"/>
  <c r="J35" i="19"/>
  <c r="J43" i="19"/>
  <c r="P35" i="19"/>
  <c r="P43" i="19"/>
  <c r="V35" i="19"/>
  <c r="V43" i="19"/>
  <c r="F36" i="19"/>
  <c r="F44" i="19"/>
  <c r="L36" i="19"/>
  <c r="L44" i="19"/>
  <c r="R36" i="19"/>
  <c r="R44" i="19"/>
  <c r="X36" i="19"/>
  <c r="X44" i="19"/>
  <c r="I45" i="19"/>
  <c r="I49" i="19"/>
  <c r="O45" i="19"/>
  <c r="O49" i="19"/>
  <c r="U45" i="19"/>
  <c r="U49" i="19"/>
  <c r="E23" i="19"/>
  <c r="U23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N43" i="19"/>
  <c r="F45" i="19"/>
  <c r="X45" i="19"/>
  <c r="I47" i="19"/>
  <c r="S47" i="19"/>
  <c r="E48" i="19"/>
  <c r="O48" i="19"/>
  <c r="W48" i="19"/>
  <c r="K49" i="19"/>
  <c r="E43" i="19"/>
  <c r="E47" i="19"/>
  <c r="K43" i="19"/>
  <c r="K47" i="19"/>
  <c r="Q43" i="19"/>
  <c r="Q47" i="19"/>
  <c r="W43" i="19"/>
  <c r="W47" i="19"/>
  <c r="G44" i="19"/>
  <c r="G48" i="19"/>
  <c r="M44" i="19"/>
  <c r="M48" i="19"/>
  <c r="S44" i="19"/>
  <c r="S48" i="19"/>
  <c r="J49" i="19"/>
  <c r="P49" i="19"/>
  <c r="V49" i="19"/>
  <c r="I23" i="19"/>
  <c r="W23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G43" i="19"/>
  <c r="O43" i="19"/>
  <c r="K44" i="19"/>
  <c r="Q45" i="19"/>
  <c r="J47" i="19"/>
  <c r="T47" i="19"/>
  <c r="F48" i="19"/>
  <c r="P48" i="19"/>
  <c r="X48" i="19"/>
  <c r="L49" i="19"/>
  <c r="Q33" i="19"/>
  <c r="M35" i="19"/>
  <c r="E37" i="19"/>
  <c r="W37" i="19"/>
  <c r="R45" i="19"/>
  <c r="M47" i="19"/>
  <c r="I48" i="19"/>
  <c r="E49" i="19"/>
  <c r="W49" i="19"/>
  <c r="E24" i="19"/>
  <c r="X49" i="19"/>
  <c r="K23" i="19"/>
  <c r="R33" i="19"/>
  <c r="G35" i="19"/>
  <c r="K45" i="19"/>
  <c r="Z21" i="19"/>
  <c r="Z40" i="20" s="1"/>
  <c r="Z44" i="20" s="1"/>
  <c r="G33" i="19"/>
  <c r="G37" i="19"/>
  <c r="S33" i="19"/>
  <c r="S37" i="19"/>
  <c r="M31" i="19"/>
  <c r="T31" i="19"/>
  <c r="L45" i="19"/>
  <c r="H37" i="19"/>
  <c r="H45" i="19"/>
  <c r="T37" i="19"/>
  <c r="T45" i="19"/>
  <c r="W36" i="19"/>
  <c r="R37" i="19"/>
  <c r="Q44" i="19"/>
  <c r="M45" i="19"/>
  <c r="W45" i="19"/>
  <c r="H49" i="19"/>
  <c r="Z49" i="19"/>
  <c r="I24" i="19"/>
  <c r="U24" i="19"/>
  <c r="S46" i="24" l="1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Z45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Y25" i="24" s="1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U46" i="23"/>
  <c r="I34" i="23"/>
  <c r="I46" i="23"/>
  <c r="K46" i="23"/>
  <c r="K34" i="23"/>
  <c r="Y25" i="23"/>
  <c r="Q34" i="23"/>
  <c r="Q46" i="23"/>
  <c r="E34" i="23"/>
  <c r="E46" i="23"/>
  <c r="Y46" i="23"/>
  <c r="Y34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46" i="22"/>
  <c r="Y34" i="22"/>
  <c r="Z48" i="20"/>
  <c r="Z35" i="19"/>
  <c r="Z39" i="20"/>
  <c r="Z47" i="20" s="1"/>
  <c r="I25" i="19"/>
  <c r="Y41" i="20"/>
  <c r="Y42" i="21" s="1"/>
  <c r="Y46" i="21" s="1"/>
  <c r="U25" i="19"/>
  <c r="E25" i="19"/>
  <c r="Z47" i="19"/>
  <c r="Z49" i="20"/>
  <c r="Y45" i="19"/>
  <c r="G25" i="19"/>
  <c r="Y47" i="19"/>
  <c r="Y48" i="19"/>
  <c r="Y40" i="20"/>
  <c r="Y48" i="20" s="1"/>
  <c r="Z31" i="19"/>
  <c r="U25" i="21"/>
  <c r="Z45" i="21"/>
  <c r="S25" i="21"/>
  <c r="G46" i="21"/>
  <c r="Y24" i="21"/>
  <c r="Y49" i="21"/>
  <c r="E25" i="21"/>
  <c r="W46" i="21"/>
  <c r="W34" i="21"/>
  <c r="Q34" i="21"/>
  <c r="Q46" i="21"/>
  <c r="O34" i="21"/>
  <c r="O46" i="21"/>
  <c r="Y34" i="21"/>
  <c r="K46" i="21"/>
  <c r="K34" i="21"/>
  <c r="E46" i="21"/>
  <c r="E34" i="21"/>
  <c r="M46" i="21"/>
  <c r="M34" i="21"/>
  <c r="U34" i="21"/>
  <c r="U46" i="21"/>
  <c r="I34" i="21"/>
  <c r="I46" i="21"/>
  <c r="U46" i="20"/>
  <c r="S46" i="20"/>
  <c r="M46" i="20"/>
  <c r="G25" i="20"/>
  <c r="Y33" i="20"/>
  <c r="Y49" i="20"/>
  <c r="Y32" i="20"/>
  <c r="S25" i="20"/>
  <c r="W25" i="20"/>
  <c r="M25" i="20"/>
  <c r="Y25" i="20" s="1"/>
  <c r="Y23" i="20"/>
  <c r="Y34" i="20" s="1"/>
  <c r="E25" i="20"/>
  <c r="Y37" i="20"/>
  <c r="Y44" i="20"/>
  <c r="O46" i="20"/>
  <c r="Z45" i="20"/>
  <c r="Z37" i="20"/>
  <c r="Z33" i="20"/>
  <c r="Y24" i="20"/>
  <c r="K46" i="20"/>
  <c r="K34" i="20"/>
  <c r="E34" i="20"/>
  <c r="E46" i="20"/>
  <c r="Q34" i="20"/>
  <c r="Q46" i="20"/>
  <c r="W46" i="20"/>
  <c r="W34" i="20"/>
  <c r="Q25" i="19"/>
  <c r="W25" i="19"/>
  <c r="O25" i="19"/>
  <c r="G34" i="19"/>
  <c r="S46" i="19"/>
  <c r="O46" i="19"/>
  <c r="Y32" i="19"/>
  <c r="Y23" i="19"/>
  <c r="M34" i="19"/>
  <c r="M46" i="19"/>
  <c r="Z48" i="19"/>
  <c r="Z36" i="19"/>
  <c r="Z44" i="19"/>
  <c r="Z32" i="19"/>
  <c r="I46" i="19"/>
  <c r="I34" i="19"/>
  <c r="U46" i="19"/>
  <c r="U34" i="19"/>
  <c r="E46" i="19"/>
  <c r="E34" i="19"/>
  <c r="Y34" i="19"/>
  <c r="Y46" i="19"/>
  <c r="W46" i="19"/>
  <c r="W34" i="19"/>
  <c r="Q46" i="19"/>
  <c r="Q34" i="19"/>
  <c r="K46" i="19"/>
  <c r="K34" i="19"/>
  <c r="Y25" i="22" l="1"/>
  <c r="Y45" i="20"/>
  <c r="Y42" i="20"/>
  <c r="Y46" i="20" s="1"/>
  <c r="Y25" i="19"/>
  <c r="Z43" i="20"/>
  <c r="Y25" i="21"/>
  <c r="Y5" i="9"/>
  <c r="X22" i="17" l="1"/>
  <c r="X33" i="17" s="1"/>
  <c r="W22" i="17"/>
  <c r="V22" i="17"/>
  <c r="U22" i="17"/>
  <c r="T22" i="17"/>
  <c r="S22" i="17"/>
  <c r="S37" i="17" s="1"/>
  <c r="R22" i="17"/>
  <c r="Q22" i="17"/>
  <c r="P22" i="17"/>
  <c r="O22" i="17"/>
  <c r="N22" i="17"/>
  <c r="M22" i="17"/>
  <c r="L22" i="17"/>
  <c r="K22" i="17"/>
  <c r="K37" i="17" s="1"/>
  <c r="J22" i="17"/>
  <c r="I22" i="17"/>
  <c r="H22" i="17"/>
  <c r="H33" i="17" s="1"/>
  <c r="G22" i="17"/>
  <c r="F22" i="17"/>
  <c r="E22" i="17"/>
  <c r="X21" i="17"/>
  <c r="W21" i="17"/>
  <c r="V21" i="17"/>
  <c r="V32" i="17" s="1"/>
  <c r="U21" i="17"/>
  <c r="T21" i="17"/>
  <c r="S21" i="17"/>
  <c r="R21" i="17"/>
  <c r="Q21" i="17"/>
  <c r="Q36" i="17" s="1"/>
  <c r="P21" i="17"/>
  <c r="O21" i="17"/>
  <c r="N21" i="17"/>
  <c r="N32" i="17" s="1"/>
  <c r="M21" i="17"/>
  <c r="L21" i="17"/>
  <c r="K21" i="17"/>
  <c r="J21" i="17"/>
  <c r="I21" i="17"/>
  <c r="I36" i="17" s="1"/>
  <c r="H21" i="17"/>
  <c r="G21" i="17"/>
  <c r="F21" i="17"/>
  <c r="F32" i="17" s="1"/>
  <c r="E21" i="17"/>
  <c r="X20" i="17"/>
  <c r="W20" i="17"/>
  <c r="W35" i="17" s="1"/>
  <c r="V20" i="17"/>
  <c r="U20" i="17"/>
  <c r="T20" i="17"/>
  <c r="T31" i="17" s="1"/>
  <c r="S20" i="17"/>
  <c r="R20" i="17"/>
  <c r="Q20" i="17"/>
  <c r="P20" i="17"/>
  <c r="O20" i="17"/>
  <c r="O35" i="17" s="1"/>
  <c r="N20" i="17"/>
  <c r="M20" i="17"/>
  <c r="L20" i="17"/>
  <c r="L31" i="17" s="1"/>
  <c r="K20" i="17"/>
  <c r="J20" i="17"/>
  <c r="I20" i="17"/>
  <c r="H20" i="17"/>
  <c r="G20" i="17"/>
  <c r="G35" i="17" s="1"/>
  <c r="F20" i="17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Z20" i="17" l="1"/>
  <c r="Z21" i="17"/>
  <c r="Y21" i="17"/>
  <c r="Y32" i="17" s="1"/>
  <c r="Y22" i="17"/>
  <c r="S25" i="17" s="1"/>
  <c r="Z22" i="17"/>
  <c r="S24" i="17"/>
  <c r="Y20" i="17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Y35" i="17" l="1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F43" i="17" l="1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W34" i="17" l="1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21" i="9"/>
  <c r="Z20" i="9"/>
  <c r="Y22" i="9"/>
  <c r="Y20" i="9"/>
  <c r="Y21" i="9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<sst xmlns="http://schemas.openxmlformats.org/spreadsheetml/2006/main" count="2176" uniqueCount="80">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</sst>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" fillId="0" borderId="53" xfId="3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  <xf numFmtId="176" fontId="1" fillId="2" borderId="53" xfId="3" applyNumberForma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51.802754318281295</v>
      </c>
      <c r="F23" s="175"/>
      <c r="G23" s="174">
        <f>(G20+G21)/(G22+G41)*100</f>
        <v>67.873944507966073</v>
      </c>
      <c r="H23" s="175"/>
      <c r="I23" s="174">
        <f>(I20+I21)/(I22+I41)*100</f>
        <v>62.046511627906973</v>
      </c>
      <c r="J23" s="175"/>
      <c r="K23" s="174">
        <f>(K20+K21)/(K22+K41)*100</f>
        <v>28.432215534537114</v>
      </c>
      <c r="L23" s="175"/>
      <c r="M23" s="174">
        <f>(M20+M21)/(M22+M41)*100</f>
        <v>48.788764003462312</v>
      </c>
      <c r="N23" s="175"/>
      <c r="O23" s="174">
        <f>(O20+O21)/(O22+O41)*100</f>
        <v>83.788762665029168</v>
      </c>
      <c r="P23" s="175"/>
      <c r="Q23" s="174">
        <f>(Q20+Q21)/(Q22+Q41)*100</f>
        <v>44.317812892190354</v>
      </c>
      <c r="R23" s="175"/>
      <c r="S23" s="174">
        <f>(S20+S21)/(S22+S41)*100</f>
        <v>155.38966223298809</v>
      </c>
      <c r="T23" s="175"/>
      <c r="U23" s="174">
        <f>(U20+U21)/(U22+U41)*100</f>
        <v>63.897156084656082</v>
      </c>
      <c r="V23" s="175"/>
      <c r="W23" s="174">
        <f>(W20+W21)/(W22+W41)*100</f>
        <v>79.063693058011069</v>
      </c>
      <c r="X23" s="175"/>
      <c r="Y23" s="174">
        <f>(Y20+Y21)/(Y22+Y41)*100</f>
        <v>76.504956345975614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190209.60570328674</v>
      </c>
      <c r="F24" s="177"/>
      <c r="G24" s="178">
        <f>H22/G22*1000</f>
        <v>431361.31091361563</v>
      </c>
      <c r="H24" s="179"/>
      <c r="I24" s="180">
        <f>J22/I22*1000</f>
        <v>780146.24128566217</v>
      </c>
      <c r="J24" s="181"/>
      <c r="K24" s="178">
        <f>L22/K22*1000</f>
        <v>489139.486260454</v>
      </c>
      <c r="L24" s="179"/>
      <c r="M24" s="180">
        <f>N22/M22*1000</f>
        <v>194536.26056939457</v>
      </c>
      <c r="N24" s="181"/>
      <c r="O24" s="178">
        <f>P22/O22*1000</f>
        <v>310368.70244704915</v>
      </c>
      <c r="P24" s="179"/>
      <c r="Q24" s="180">
        <f>R22/Q22*1000</f>
        <v>184099.39469677518</v>
      </c>
      <c r="R24" s="181"/>
      <c r="S24" s="178">
        <f>T22/S22*1000</f>
        <v>102967.32011911308</v>
      </c>
      <c r="T24" s="179"/>
      <c r="U24" s="180">
        <f>V22/U22*1000</f>
        <v>364819.72669969755</v>
      </c>
      <c r="V24" s="181"/>
      <c r="W24" s="178">
        <f>X22/W22*1000</f>
        <v>247227.94021289758</v>
      </c>
      <c r="X24" s="179"/>
      <c r="Y24" s="180">
        <f>Z22/Y22*1000</f>
        <v>209885.65923060983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+'(令和4年9月)'!E23:F23</f>
        <v>52.987622705932566</v>
      </c>
      <c r="F30" s="183"/>
      <c r="G30" s="182">
        <f>+'(令和4年9月)'!G23:H23</f>
        <v>84.084791386271874</v>
      </c>
      <c r="H30" s="183"/>
      <c r="I30" s="182">
        <f>+'(令和4年9月)'!I23:J23</f>
        <v>79.462679856115102</v>
      </c>
      <c r="J30" s="183"/>
      <c r="K30" s="182">
        <f>+'(令和4年9月)'!K23:L23</f>
        <v>38.569297082228118</v>
      </c>
      <c r="L30" s="183"/>
      <c r="M30" s="182">
        <f>+'(令和4年9月)'!M23:N23</f>
        <v>42.567467112686337</v>
      </c>
      <c r="N30" s="183"/>
      <c r="O30" s="182">
        <f>+'(令和4年9月)'!O23:P23</f>
        <v>88.559579202913213</v>
      </c>
      <c r="P30" s="183"/>
      <c r="Q30" s="182">
        <f>+'(令和4年9月)'!Q23:R23</f>
        <v>46.23276798395856</v>
      </c>
      <c r="R30" s="183"/>
      <c r="S30" s="182">
        <f>+'(令和4年9月)'!S23:T23</f>
        <v>191.79589156055022</v>
      </c>
      <c r="T30" s="183"/>
      <c r="U30" s="182">
        <f>+'(令和4年9月)'!U23:V23</f>
        <v>70.748891703609885</v>
      </c>
      <c r="V30" s="183"/>
      <c r="W30" s="182">
        <f>+'(令和4年9月)'!W23:X23</f>
        <v>90.514490824451016</v>
      </c>
      <c r="X30" s="183"/>
      <c r="Y30" s="182">
        <f>+'(令和4年9月)'!Y23:Z23</f>
        <v>80.091749959534852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-1.1848683876512709</v>
      </c>
      <c r="F34" s="188"/>
      <c r="G34" s="187">
        <f t="shared" ref="G34" si="7">+G23-G30</f>
        <v>-16.210846878305802</v>
      </c>
      <c r="H34" s="188"/>
      <c r="I34" s="187">
        <f t="shared" ref="I34" si="8">+I23-I30</f>
        <v>-17.416168228208129</v>
      </c>
      <c r="J34" s="188"/>
      <c r="K34" s="187">
        <f t="shared" ref="K34" si="9">+K23-K30</f>
        <v>-10.137081547691004</v>
      </c>
      <c r="L34" s="188"/>
      <c r="M34" s="187">
        <f t="shared" ref="M34" si="10">+M23-M30</f>
        <v>6.2212968907759745</v>
      </c>
      <c r="N34" s="188"/>
      <c r="O34" s="187">
        <f t="shared" ref="O34" si="11">+O23-O30</f>
        <v>-4.7708165378840448</v>
      </c>
      <c r="P34" s="188"/>
      <c r="Q34" s="187">
        <f t="shared" ref="Q34" si="12">+Q23-Q30</f>
        <v>-1.9149550917682063</v>
      </c>
      <c r="R34" s="188"/>
      <c r="S34" s="187">
        <f t="shared" ref="S34" si="13">+S23-S30</f>
        <v>-36.40622932756213</v>
      </c>
      <c r="T34" s="188"/>
      <c r="U34" s="187">
        <f t="shared" ref="U34" si="14">+U23-U30</f>
        <v>-6.8517356189538035</v>
      </c>
      <c r="V34" s="188"/>
      <c r="W34" s="187">
        <f t="shared" ref="W34" si="15">+W23-W30</f>
        <v>-11.450797766439948</v>
      </c>
      <c r="X34" s="188"/>
      <c r="Y34" s="187">
        <f t="shared" ref="Y34" si="16">+Y23-Y30</f>
        <v>-3.5867936135592373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+'(令和5年8月)'!E23</f>
        <v>46.72151783903233</v>
      </c>
      <c r="F42" s="193">
        <f>+'(令和5年7月)'!F23</f>
        <v>0</v>
      </c>
      <c r="G42" s="192">
        <f>+'(令和5年8月)'!G23</f>
        <v>58.966284575994287</v>
      </c>
      <c r="H42" s="193">
        <f>+'(令和5年7月)'!H23</f>
        <v>0</v>
      </c>
      <c r="I42" s="192">
        <f>+'(令和5年8月)'!I23</f>
        <v>54.073123797305968</v>
      </c>
      <c r="J42" s="193">
        <f>+'(令和5年7月)'!J23</f>
        <v>0</v>
      </c>
      <c r="K42" s="192">
        <f>+'(令和5年8月)'!K23</f>
        <v>30.857236425250779</v>
      </c>
      <c r="L42" s="193">
        <f>+'(令和5年7月)'!L23</f>
        <v>0</v>
      </c>
      <c r="M42" s="192">
        <f>+'(令和5年8月)'!M23</f>
        <v>49.528030711959801</v>
      </c>
      <c r="N42" s="193">
        <f>+'(令和5年7月)'!N23</f>
        <v>0</v>
      </c>
      <c r="O42" s="192">
        <f>+'(令和5年8月)'!O23</f>
        <v>85.972897486293576</v>
      </c>
      <c r="P42" s="193">
        <f>+'(令和5年7月)'!P23</f>
        <v>0</v>
      </c>
      <c r="Q42" s="192">
        <f>+'(令和5年8月)'!Q23</f>
        <v>39.591651527891401</v>
      </c>
      <c r="R42" s="193">
        <f>+'(令和5年7月)'!R23</f>
        <v>0</v>
      </c>
      <c r="S42" s="192">
        <f>+'(令和5年8月)'!S23</f>
        <v>120.04508173735616</v>
      </c>
      <c r="T42" s="193">
        <f>+'(令和5年7月)'!T23</f>
        <v>0</v>
      </c>
      <c r="U42" s="192">
        <f>+'(令和5年8月)'!U23</f>
        <v>54.407432191679625</v>
      </c>
      <c r="V42" s="193">
        <f>+'(令和5年7月)'!V23</f>
        <v>0</v>
      </c>
      <c r="W42" s="192">
        <f>+'(令和5年8月)'!W23</f>
        <v>84.451058930168159</v>
      </c>
      <c r="X42" s="193">
        <f>+'(令和5年7月)'!X23</f>
        <v>0</v>
      </c>
      <c r="Y42" s="192">
        <f>+'(令和5年8月)'!Y23</f>
        <v>66.011697205535512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5.0812364792489646</v>
      </c>
      <c r="F46" s="193"/>
      <c r="G46" s="192">
        <f>G23-G42</f>
        <v>8.9076599319717857</v>
      </c>
      <c r="H46" s="193"/>
      <c r="I46" s="192">
        <f>I23-I42</f>
        <v>7.9733878306010055</v>
      </c>
      <c r="J46" s="193"/>
      <c r="K46" s="192">
        <f>K23-K42</f>
        <v>-2.4250208907136646</v>
      </c>
      <c r="L46" s="193"/>
      <c r="M46" s="192">
        <f>M23-M42</f>
        <v>-0.73926670849748888</v>
      </c>
      <c r="N46" s="193"/>
      <c r="O46" s="192">
        <f t="shared" si="18"/>
        <v>-2.1841348212644078</v>
      </c>
      <c r="P46" s="193"/>
      <c r="Q46" s="192">
        <f t="shared" si="18"/>
        <v>4.7261613642989531</v>
      </c>
      <c r="R46" s="193"/>
      <c r="S46" s="192">
        <f t="shared" si="18"/>
        <v>35.344580495631931</v>
      </c>
      <c r="T46" s="193"/>
      <c r="U46" s="192">
        <f t="shared" si="18"/>
        <v>9.4897238929764569</v>
      </c>
      <c r="V46" s="193"/>
      <c r="W46" s="192">
        <f t="shared" si="18"/>
        <v>-5.3873658721570905</v>
      </c>
      <c r="X46" s="193"/>
      <c r="Y46" s="192">
        <f t="shared" si="18"/>
        <v>10.493259140440102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46.72151783903233</v>
      </c>
      <c r="F23" s="175"/>
      <c r="G23" s="174">
        <f>(G20+G21)/(G22+G41)*100</f>
        <v>58.966284575994287</v>
      </c>
      <c r="H23" s="175"/>
      <c r="I23" s="174">
        <f>(I20+I21)/(I22+I41)*100</f>
        <v>54.073123797305968</v>
      </c>
      <c r="J23" s="175"/>
      <c r="K23" s="174">
        <f>(K20+K21)/(K22+K41)*100</f>
        <v>30.857236425250779</v>
      </c>
      <c r="L23" s="175"/>
      <c r="M23" s="174">
        <f>(M20+M21)/(M22+M41)*100</f>
        <v>49.528030711959801</v>
      </c>
      <c r="N23" s="175"/>
      <c r="O23" s="174">
        <f>(O20+O21)/(O22+O41)*100</f>
        <v>85.972897486293576</v>
      </c>
      <c r="P23" s="175"/>
      <c r="Q23" s="174">
        <f>(Q20+Q21)/(Q22+Q41)*100</f>
        <v>39.591651527891401</v>
      </c>
      <c r="R23" s="175"/>
      <c r="S23" s="174">
        <f>(S20+S21)/(S22+S41)*100</f>
        <v>120.04508173735616</v>
      </c>
      <c r="T23" s="175"/>
      <c r="U23" s="174">
        <f>(U20+U21)/(U22+U41)*100</f>
        <v>54.407432191679625</v>
      </c>
      <c r="V23" s="175"/>
      <c r="W23" s="174">
        <f>(W20+W21)/(W22+W41)*100</f>
        <v>84.451058930168159</v>
      </c>
      <c r="X23" s="175"/>
      <c r="Y23" s="174">
        <f>(Y20+Y21)/(Y22+Y41)*100</f>
        <v>66.011697205535512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182965.66948460811</v>
      </c>
      <c r="F24" s="177"/>
      <c r="G24" s="178">
        <f>H22/G22*1000</f>
        <v>437317.01860147686</v>
      </c>
      <c r="H24" s="179"/>
      <c r="I24" s="180">
        <f>J22/I22*1000</f>
        <v>814073.91649873694</v>
      </c>
      <c r="J24" s="181"/>
      <c r="K24" s="178">
        <f>L22/K22*1000</f>
        <v>599870.38567493123</v>
      </c>
      <c r="L24" s="179"/>
      <c r="M24" s="180">
        <f>N22/M22*1000</f>
        <v>211122.77457837202</v>
      </c>
      <c r="N24" s="181"/>
      <c r="O24" s="178">
        <f>P22/O22*1000</f>
        <v>305071.10839445802</v>
      </c>
      <c r="P24" s="179"/>
      <c r="Q24" s="180">
        <f>R22/Q22*1000</f>
        <v>185030.93011719576</v>
      </c>
      <c r="R24" s="181"/>
      <c r="S24" s="178">
        <f>T22/S22*1000</f>
        <v>100964.17792371757</v>
      </c>
      <c r="T24" s="179"/>
      <c r="U24" s="180">
        <f>V22/U22*1000</f>
        <v>346346.27407382545</v>
      </c>
      <c r="V24" s="181"/>
      <c r="W24" s="178">
        <f>X22/W22*1000</f>
        <v>238602.26113030512</v>
      </c>
      <c r="X24" s="179"/>
      <c r="Y24" s="180">
        <f>Z22/Y22*1000</f>
        <v>217246.74329696497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47</v>
      </c>
      <c r="F30" s="197"/>
      <c r="G30" s="196">
        <v>81.8</v>
      </c>
      <c r="H30" s="197"/>
      <c r="I30" s="196">
        <v>72.900000000000006</v>
      </c>
      <c r="J30" s="197"/>
      <c r="K30" s="196">
        <v>33.200000000000003</v>
      </c>
      <c r="L30" s="197"/>
      <c r="M30" s="196">
        <v>42.3</v>
      </c>
      <c r="N30" s="197"/>
      <c r="O30" s="196">
        <v>94.7</v>
      </c>
      <c r="P30" s="197"/>
      <c r="Q30" s="196">
        <v>41.4</v>
      </c>
      <c r="R30" s="197"/>
      <c r="S30" s="196">
        <v>177.5</v>
      </c>
      <c r="T30" s="197"/>
      <c r="U30" s="196">
        <v>67.400000000000006</v>
      </c>
      <c r="V30" s="197"/>
      <c r="W30" s="196">
        <v>92.8</v>
      </c>
      <c r="X30" s="197"/>
      <c r="Y30" s="196">
        <v>77.3</v>
      </c>
      <c r="Z30" s="198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-0.27848216096766976</v>
      </c>
      <c r="F34" s="188"/>
      <c r="G34" s="187">
        <f t="shared" ref="G34" si="7">+G23-G30</f>
        <v>-22.83371542400571</v>
      </c>
      <c r="H34" s="188"/>
      <c r="I34" s="187">
        <f t="shared" ref="I34" si="8">+I23-I30</f>
        <v>-18.826876202694038</v>
      </c>
      <c r="J34" s="188"/>
      <c r="K34" s="187">
        <f t="shared" ref="K34" si="9">+K23-K30</f>
        <v>-2.3427635747492239</v>
      </c>
      <c r="L34" s="188"/>
      <c r="M34" s="187">
        <f t="shared" ref="M34" si="10">+M23-M30</f>
        <v>7.2280307119598035</v>
      </c>
      <c r="N34" s="188"/>
      <c r="O34" s="187">
        <f t="shared" ref="O34" si="11">+O23-O30</f>
        <v>-8.7271025137064271</v>
      </c>
      <c r="P34" s="188"/>
      <c r="Q34" s="187">
        <f t="shared" ref="Q34" si="12">+Q23-Q30</f>
        <v>-1.8083484721085981</v>
      </c>
      <c r="R34" s="188"/>
      <c r="S34" s="187">
        <f t="shared" ref="S34" si="13">+S23-S30</f>
        <v>-57.454918262643844</v>
      </c>
      <c r="T34" s="188"/>
      <c r="U34" s="187">
        <f t="shared" ref="U34" si="14">+U23-U30</f>
        <v>-12.992567808320381</v>
      </c>
      <c r="V34" s="188"/>
      <c r="W34" s="187">
        <f t="shared" ref="W34" si="15">+W23-W30</f>
        <v>-8.348941069831838</v>
      </c>
      <c r="X34" s="188"/>
      <c r="Y34" s="187">
        <f t="shared" ref="Y34" si="16">+Y23-Y30</f>
        <v>-11.288302794464485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+'(令和5年7月)'!E23</f>
        <v>55.874771076180643</v>
      </c>
      <c r="F42" s="193">
        <f>+'(令和5年7月)'!F23</f>
        <v>0</v>
      </c>
      <c r="G42" s="192">
        <f>+'(令和5年7月)'!G23</f>
        <v>68.066022303495274</v>
      </c>
      <c r="H42" s="193">
        <f>+'(令和5年7月)'!H23</f>
        <v>0</v>
      </c>
      <c r="I42" s="192">
        <f>+'(令和5年7月)'!I23</f>
        <v>56.577645895153317</v>
      </c>
      <c r="J42" s="193">
        <f>+'(令和5年7月)'!J23</f>
        <v>0</v>
      </c>
      <c r="K42" s="192">
        <f>+'(令和5年7月)'!K23</f>
        <v>29.657362959556181</v>
      </c>
      <c r="L42" s="193">
        <f>+'(令和5年7月)'!L23</f>
        <v>0</v>
      </c>
      <c r="M42" s="192">
        <f>+'(令和5年7月)'!M23</f>
        <v>44.917486137295391</v>
      </c>
      <c r="N42" s="193">
        <f>+'(令和5年7月)'!N23</f>
        <v>0</v>
      </c>
      <c r="O42" s="192">
        <f>+'(令和5年7月)'!O23</f>
        <v>88.771633600675386</v>
      </c>
      <c r="P42" s="193">
        <f>+'(令和5年7月)'!P23</f>
        <v>0</v>
      </c>
      <c r="Q42" s="192">
        <f>+'(令和5年7月)'!Q23</f>
        <v>45.179458044117283</v>
      </c>
      <c r="R42" s="193">
        <f>+'(令和5年7月)'!R23</f>
        <v>0</v>
      </c>
      <c r="S42" s="192">
        <f>+'(令和5年7月)'!S23</f>
        <v>174.04669314168717</v>
      </c>
      <c r="T42" s="193">
        <f>+'(令和5年7月)'!T23</f>
        <v>0</v>
      </c>
      <c r="U42" s="192">
        <f>+'(令和5年7月)'!U23</f>
        <v>58.694902643947231</v>
      </c>
      <c r="V42" s="193">
        <f>+'(令和5年7月)'!V23</f>
        <v>0</v>
      </c>
      <c r="W42" s="192">
        <f>+'(令和5年7月)'!W23</f>
        <v>80.522915327410331</v>
      </c>
      <c r="X42" s="193">
        <f>+'(令和5年7月)'!X23</f>
        <v>0</v>
      </c>
      <c r="Y42" s="192">
        <f>+'(令和5年7月)'!Y23</f>
        <v>81.246845037872745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-9.1532532371483128</v>
      </c>
      <c r="F46" s="193"/>
      <c r="G46" s="192">
        <f>G23-G42</f>
        <v>-9.0997377275009868</v>
      </c>
      <c r="H46" s="193"/>
      <c r="I46" s="192">
        <f>I23-I42</f>
        <v>-2.5045220978473495</v>
      </c>
      <c r="J46" s="193"/>
      <c r="K46" s="192">
        <f>K23-K42</f>
        <v>1.1998734656945977</v>
      </c>
      <c r="L46" s="193"/>
      <c r="M46" s="192">
        <f>M23-M42</f>
        <v>4.6105445746644094</v>
      </c>
      <c r="N46" s="193"/>
      <c r="O46" s="192">
        <f t="shared" si="18"/>
        <v>-2.7987361143818106</v>
      </c>
      <c r="P46" s="193"/>
      <c r="Q46" s="192">
        <f t="shared" si="18"/>
        <v>-5.5878065162258821</v>
      </c>
      <c r="R46" s="193"/>
      <c r="S46" s="192">
        <f t="shared" si="18"/>
        <v>-54.001611404331015</v>
      </c>
      <c r="T46" s="193"/>
      <c r="U46" s="192">
        <f t="shared" si="18"/>
        <v>-4.2874704522676055</v>
      </c>
      <c r="V46" s="193"/>
      <c r="W46" s="192">
        <f t="shared" si="18"/>
        <v>3.928143602757828</v>
      </c>
      <c r="X46" s="193"/>
      <c r="Y46" s="192">
        <f t="shared" si="18"/>
        <v>-15.235147832337233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55.874771076180643</v>
      </c>
      <c r="F23" s="175"/>
      <c r="G23" s="174">
        <f>(G20+G21)/(G22+G41)*100</f>
        <v>68.066022303495274</v>
      </c>
      <c r="H23" s="175"/>
      <c r="I23" s="174">
        <f>(I20+I21)/(I22+I41)*100</f>
        <v>56.577645895153317</v>
      </c>
      <c r="J23" s="175"/>
      <c r="K23" s="174">
        <f>(K20+K21)/(K22+K41)*100</f>
        <v>29.657362959556181</v>
      </c>
      <c r="L23" s="175"/>
      <c r="M23" s="174">
        <f>(M20+M21)/(M22+M41)*100</f>
        <v>44.917486137295391</v>
      </c>
      <c r="N23" s="175"/>
      <c r="O23" s="174">
        <f>(O20+O21)/(O22+O41)*100</f>
        <v>88.771633600675386</v>
      </c>
      <c r="P23" s="175"/>
      <c r="Q23" s="174">
        <f>(Q20+Q21)/(Q22+Q41)*100</f>
        <v>45.179458044117283</v>
      </c>
      <c r="R23" s="175"/>
      <c r="S23" s="174">
        <f>(S20+S21)/(S22+S41)*100</f>
        <v>174.04669314168717</v>
      </c>
      <c r="T23" s="175"/>
      <c r="U23" s="174">
        <f>(U20+U21)/(U22+U41)*100</f>
        <v>58.694902643947231</v>
      </c>
      <c r="V23" s="175"/>
      <c r="W23" s="174">
        <f>(W20+W21)/(W22+W41)*100</f>
        <v>80.522915327410331</v>
      </c>
      <c r="X23" s="175"/>
      <c r="Y23" s="174">
        <f>(Y20+Y21)/(Y22+Y41)*100</f>
        <v>81.246845037872745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180828.86106141919</v>
      </c>
      <c r="F24" s="177"/>
      <c r="G24" s="178">
        <f>H22/G22*1000</f>
        <v>437976.12958610948</v>
      </c>
      <c r="H24" s="179"/>
      <c r="I24" s="180">
        <f>J22/I22*1000</f>
        <v>819919.11099121789</v>
      </c>
      <c r="J24" s="181"/>
      <c r="K24" s="178">
        <f>L22/K22*1000</f>
        <v>505932.54055965703</v>
      </c>
      <c r="L24" s="179"/>
      <c r="M24" s="180">
        <f>N22/M22*1000</f>
        <v>215034.5156464999</v>
      </c>
      <c r="N24" s="181"/>
      <c r="O24" s="178">
        <f>P22/O22*1000</f>
        <v>292178.6089514604</v>
      </c>
      <c r="P24" s="179"/>
      <c r="Q24" s="180">
        <f>R22/Q22*1000</f>
        <v>183116.9148161184</v>
      </c>
      <c r="R24" s="181"/>
      <c r="S24" s="178">
        <f>T22/S22*1000</f>
        <v>108742.49526016432</v>
      </c>
      <c r="T24" s="179"/>
      <c r="U24" s="180">
        <f>V22/U22*1000</f>
        <v>345577.10489083239</v>
      </c>
      <c r="V24" s="181"/>
      <c r="W24" s="178">
        <f>X22/W22*1000</f>
        <v>239684.44048107034</v>
      </c>
      <c r="X24" s="179"/>
      <c r="Y24" s="180">
        <f>Z22/Y22*1000</f>
        <v>211323.75866657106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51.9</v>
      </c>
      <c r="F30" s="197"/>
      <c r="G30" s="196">
        <v>88.1</v>
      </c>
      <c r="H30" s="197"/>
      <c r="I30" s="196">
        <v>94.1</v>
      </c>
      <c r="J30" s="197"/>
      <c r="K30" s="196">
        <v>57.6</v>
      </c>
      <c r="L30" s="197"/>
      <c r="M30" s="196">
        <v>53.4</v>
      </c>
      <c r="N30" s="197"/>
      <c r="O30" s="196">
        <v>79</v>
      </c>
      <c r="P30" s="197"/>
      <c r="Q30" s="196">
        <v>47.4</v>
      </c>
      <c r="R30" s="197"/>
      <c r="S30" s="196">
        <v>171.2</v>
      </c>
      <c r="T30" s="197"/>
      <c r="U30" s="196">
        <v>69.5</v>
      </c>
      <c r="V30" s="197"/>
      <c r="W30" s="196">
        <v>93.3</v>
      </c>
      <c r="X30" s="197"/>
      <c r="Y30" s="196">
        <v>81.099999999999994</v>
      </c>
      <c r="Z30" s="198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3.9747710761806445</v>
      </c>
      <c r="F34" s="188"/>
      <c r="G34" s="187">
        <f t="shared" ref="G34" si="7">+G23-G30</f>
        <v>-20.033977696504721</v>
      </c>
      <c r="H34" s="188"/>
      <c r="I34" s="187">
        <f t="shared" ref="I34" si="8">+I23-I30</f>
        <v>-37.522354104846677</v>
      </c>
      <c r="J34" s="188"/>
      <c r="K34" s="187">
        <f t="shared" ref="K34" si="9">+K23-K30</f>
        <v>-27.94263704044382</v>
      </c>
      <c r="L34" s="188"/>
      <c r="M34" s="187">
        <f t="shared" ref="M34" si="10">+M23-M30</f>
        <v>-8.4825138627046073</v>
      </c>
      <c r="N34" s="188"/>
      <c r="O34" s="187">
        <f t="shared" ref="O34" si="11">+O23-O30</f>
        <v>9.7716336006753863</v>
      </c>
      <c r="P34" s="188"/>
      <c r="Q34" s="187">
        <f t="shared" ref="Q34" si="12">+Q23-Q30</f>
        <v>-2.220541955882716</v>
      </c>
      <c r="R34" s="188"/>
      <c r="S34" s="187">
        <f t="shared" ref="S34" si="13">+S23-S30</f>
        <v>2.846693141687183</v>
      </c>
      <c r="T34" s="188"/>
      <c r="U34" s="187">
        <f t="shared" ref="U34" si="14">+U23-U30</f>
        <v>-10.805097356052769</v>
      </c>
      <c r="V34" s="188"/>
      <c r="W34" s="187">
        <f t="shared" ref="W34" si="15">+W23-W30</f>
        <v>-12.777084672589666</v>
      </c>
      <c r="X34" s="188"/>
      <c r="Y34" s="187">
        <f t="shared" ref="Y34" si="16">+Y23-Y30</f>
        <v>0.14684503787275105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+'(令和5年6月)'!E23</f>
        <v>68.630409984864684</v>
      </c>
      <c r="F42" s="193">
        <f>+'(令和5年6月)'!F23</f>
        <v>0</v>
      </c>
      <c r="G42" s="192">
        <f>+'(令和5年6月)'!G23</f>
        <v>68.761800764955339</v>
      </c>
      <c r="H42" s="193">
        <f>+'(令和5年6月)'!H23</f>
        <v>0</v>
      </c>
      <c r="I42" s="192">
        <f>+'(令和5年6月)'!I23</f>
        <v>49.056603773584904</v>
      </c>
      <c r="J42" s="193">
        <f>+'(令和5年6月)'!J23</f>
        <v>0</v>
      </c>
      <c r="K42" s="192">
        <f>+'(令和5年6月)'!K23</f>
        <v>32.919430131973684</v>
      </c>
      <c r="L42" s="193">
        <f>+'(令和5年6月)'!L23</f>
        <v>0</v>
      </c>
      <c r="M42" s="192">
        <f>+'(令和5年6月)'!M23</f>
        <v>37.42417019505227</v>
      </c>
      <c r="N42" s="193">
        <f>+'(令和5年6月)'!N23</f>
        <v>0</v>
      </c>
      <c r="O42" s="192">
        <f>+'(令和5年6月)'!O23</f>
        <v>83.908528270219236</v>
      </c>
      <c r="P42" s="193">
        <f>+'(令和5年6月)'!P23</f>
        <v>0</v>
      </c>
      <c r="Q42" s="192">
        <f>+'(令和5年6月)'!Q23</f>
        <v>47.999244067573784</v>
      </c>
      <c r="R42" s="193">
        <f>+'(令和5年6月)'!R23</f>
        <v>0</v>
      </c>
      <c r="S42" s="192">
        <f>+'(令和5年6月)'!S23</f>
        <v>151.90194911687445</v>
      </c>
      <c r="T42" s="193">
        <f>+'(令和5年6月)'!T23</f>
        <v>0</v>
      </c>
      <c r="U42" s="192">
        <f>+'(令和5年6月)'!U23</f>
        <v>83.439932750995951</v>
      </c>
      <c r="V42" s="193">
        <f>+'(令和5年6月)'!V23</f>
        <v>0</v>
      </c>
      <c r="W42" s="192">
        <f>+'(令和5年6月)'!W23</f>
        <v>80.579333512796296</v>
      </c>
      <c r="X42" s="193">
        <f>+'(令和5年6月)'!X23</f>
        <v>0</v>
      </c>
      <c r="Y42" s="192">
        <f>+'(令和5年6月)'!Y23</f>
        <v>75.408499567928374</v>
      </c>
      <c r="Z42" s="193">
        <f>+'(令和5年6月)'!Z23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-12.755638908684041</v>
      </c>
      <c r="F46" s="193"/>
      <c r="G46" s="192">
        <f>G23-G42</f>
        <v>-0.6957784614600655</v>
      </c>
      <c r="H46" s="193"/>
      <c r="I46" s="192">
        <f>I23-I42</f>
        <v>7.5210421215684136</v>
      </c>
      <c r="J46" s="193"/>
      <c r="K46" s="192">
        <f>K23-K42</f>
        <v>-3.2620671724175025</v>
      </c>
      <c r="L46" s="193"/>
      <c r="M46" s="192">
        <f>M23-M42</f>
        <v>7.4933159422431217</v>
      </c>
      <c r="N46" s="193"/>
      <c r="O46" s="192">
        <f t="shared" si="18"/>
        <v>4.8631053304561505</v>
      </c>
      <c r="P46" s="193"/>
      <c r="Q46" s="192">
        <f t="shared" si="18"/>
        <v>-2.8197860234565013</v>
      </c>
      <c r="R46" s="193"/>
      <c r="S46" s="192">
        <f t="shared" si="18"/>
        <v>22.144744024812724</v>
      </c>
      <c r="T46" s="193"/>
      <c r="U46" s="192">
        <f t="shared" si="18"/>
        <v>-24.74503010704872</v>
      </c>
      <c r="V46" s="193"/>
      <c r="W46" s="192">
        <f t="shared" si="18"/>
        <v>-5.6418185385965103E-2</v>
      </c>
      <c r="X46" s="193"/>
      <c r="Y46" s="192">
        <f t="shared" si="18"/>
        <v>5.8383454699443718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68.630409984864684</v>
      </c>
      <c r="F23" s="175"/>
      <c r="G23" s="174">
        <f>(G20+G21)/(G22+G41)*100</f>
        <v>68.761800764955339</v>
      </c>
      <c r="H23" s="175"/>
      <c r="I23" s="174">
        <f>(I20+I21)/(I22+I41)*100</f>
        <v>49.056603773584904</v>
      </c>
      <c r="J23" s="175"/>
      <c r="K23" s="174">
        <f>(K20+K21)/(K22+K41)*100</f>
        <v>32.919430131973684</v>
      </c>
      <c r="L23" s="175"/>
      <c r="M23" s="174">
        <f>(M20+M21)/(M22+M41)*100</f>
        <v>37.42417019505227</v>
      </c>
      <c r="N23" s="175"/>
      <c r="O23" s="174">
        <f>(O20+O21)/(O22+O41)*100</f>
        <v>83.908528270219236</v>
      </c>
      <c r="P23" s="175"/>
      <c r="Q23" s="174">
        <f>(Q20+Q21)/(Q22+Q41)*100</f>
        <v>47.999244067573784</v>
      </c>
      <c r="R23" s="175"/>
      <c r="S23" s="174">
        <f>(S20+S21)/(S22+S41)*100</f>
        <v>151.90194911687445</v>
      </c>
      <c r="T23" s="175"/>
      <c r="U23" s="174">
        <f>(U20+U21)/(U22+U41)*100</f>
        <v>83.439932750995951</v>
      </c>
      <c r="V23" s="175"/>
      <c r="W23" s="174">
        <f>(W20+W21)/(W22+W41)*100</f>
        <v>80.579333512796296</v>
      </c>
      <c r="X23" s="175"/>
      <c r="Y23" s="174">
        <f>(Y20+Y21)/(Y22+Y41)*100</f>
        <v>75.408499567928374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184274.01427911394</v>
      </c>
      <c r="F24" s="177"/>
      <c r="G24" s="178">
        <f>H22/G22*1000</f>
        <v>436530.05538052792</v>
      </c>
      <c r="H24" s="179"/>
      <c r="I24" s="180">
        <f>J22/I22*1000</f>
        <v>826035.04780745134</v>
      </c>
      <c r="J24" s="181"/>
      <c r="K24" s="178">
        <f>L22/K22*1000</f>
        <v>536017.2807989564</v>
      </c>
      <c r="L24" s="179"/>
      <c r="M24" s="180">
        <f>N22/M22*1000</f>
        <v>203063.51671678011</v>
      </c>
      <c r="N24" s="181"/>
      <c r="O24" s="178">
        <f>P22/O22*1000</f>
        <v>281865.16853932582</v>
      </c>
      <c r="P24" s="179"/>
      <c r="Q24" s="180">
        <f>R22/Q22*1000</f>
        <v>183620.18603957689</v>
      </c>
      <c r="R24" s="181"/>
      <c r="S24" s="178">
        <f>T22/S22*1000</f>
        <v>99531.683765841881</v>
      </c>
      <c r="T24" s="179"/>
      <c r="U24" s="180">
        <f>V22/U22*1000</f>
        <v>301085.00518211431</v>
      </c>
      <c r="V24" s="181"/>
      <c r="W24" s="178">
        <f>X22/W22*1000</f>
        <v>236452.19742403479</v>
      </c>
      <c r="X24" s="179"/>
      <c r="Y24" s="180">
        <f>Z22/Y22*1000</f>
        <v>210282.80876088107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51.851077180506167</v>
      </c>
      <c r="F30" s="183"/>
      <c r="G30" s="182">
        <v>88.098236775818634</v>
      </c>
      <c r="H30" s="183"/>
      <c r="I30" s="182">
        <v>94.13566739606128</v>
      </c>
      <c r="J30" s="183"/>
      <c r="K30" s="182">
        <v>57.611419853982781</v>
      </c>
      <c r="L30" s="183"/>
      <c r="M30" s="182">
        <v>53.432125400894925</v>
      </c>
      <c r="N30" s="183"/>
      <c r="O30" s="182">
        <v>78.986904882753024</v>
      </c>
      <c r="P30" s="183"/>
      <c r="Q30" s="182">
        <v>47.41866814001105</v>
      </c>
      <c r="R30" s="183"/>
      <c r="S30" s="182">
        <v>171.16727123400176</v>
      </c>
      <c r="T30" s="183"/>
      <c r="U30" s="182">
        <v>69.492452417414128</v>
      </c>
      <c r="V30" s="183"/>
      <c r="W30" s="182">
        <v>93.298028832009422</v>
      </c>
      <c r="X30" s="183"/>
      <c r="Y30" s="182">
        <v>81.070359497200812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16.779332804358518</v>
      </c>
      <c r="F34" s="188"/>
      <c r="G34" s="187">
        <f t="shared" ref="G34" si="7">+G23-G30</f>
        <v>-19.336436010863295</v>
      </c>
      <c r="H34" s="188"/>
      <c r="I34" s="187">
        <f t="shared" ref="I34" si="8">+I23-I30</f>
        <v>-45.079063622476376</v>
      </c>
      <c r="J34" s="188"/>
      <c r="K34" s="187">
        <f t="shared" ref="K34" si="9">+K23-K30</f>
        <v>-24.691989722009097</v>
      </c>
      <c r="L34" s="188"/>
      <c r="M34" s="187">
        <f t="shared" ref="M34" si="10">+M23-M30</f>
        <v>-16.007955205842656</v>
      </c>
      <c r="N34" s="188"/>
      <c r="O34" s="187">
        <f t="shared" ref="O34" si="11">+O23-O30</f>
        <v>4.9216233874662123</v>
      </c>
      <c r="P34" s="188"/>
      <c r="Q34" s="187">
        <f t="shared" ref="Q34" si="12">+Q23-Q30</f>
        <v>0.5805759275627338</v>
      </c>
      <c r="R34" s="188"/>
      <c r="S34" s="187">
        <f t="shared" ref="S34" si="13">+S23-S30</f>
        <v>-19.265322117127312</v>
      </c>
      <c r="T34" s="188"/>
      <c r="U34" s="187">
        <f t="shared" ref="U34" si="14">+U23-U30</f>
        <v>13.947480333581822</v>
      </c>
      <c r="V34" s="188"/>
      <c r="W34" s="187">
        <f t="shared" ref="W34" si="15">+W23-W30</f>
        <v>-12.718695319213126</v>
      </c>
      <c r="X34" s="188"/>
      <c r="Y34" s="187">
        <f t="shared" ref="Y34" si="16">+Y23-Y30</f>
        <v>-5.6618599292724383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+'(令和5年5月)'!E23</f>
        <v>51.815171736332225</v>
      </c>
      <c r="F42" s="193"/>
      <c r="G42" s="192">
        <f>+'(令和5年5月)'!G23</f>
        <v>62.728390242765677</v>
      </c>
      <c r="H42" s="193"/>
      <c r="I42" s="192">
        <f>+'(令和5年5月)'!I23</f>
        <v>46.167603474706183</v>
      </c>
      <c r="J42" s="193"/>
      <c r="K42" s="192">
        <f>+'(令和5年5月)'!K23</f>
        <v>23.860839401629836</v>
      </c>
      <c r="L42" s="193"/>
      <c r="M42" s="192">
        <f>+'(令和5年5月)'!M23</f>
        <v>46.058201851016896</v>
      </c>
      <c r="N42" s="193"/>
      <c r="O42" s="192">
        <f>+'(令和5年5月)'!O23</f>
        <v>84.528063905823004</v>
      </c>
      <c r="P42" s="193"/>
      <c r="Q42" s="192">
        <f>+'(令和5年5月)'!Q23</f>
        <v>43.398456284487047</v>
      </c>
      <c r="R42" s="193">
        <f>+'(令和5年5月)'!R23</f>
        <v>0</v>
      </c>
      <c r="S42" s="192">
        <f>+'(令和5年5月)'!S23</f>
        <v>133.7923916248894</v>
      </c>
      <c r="T42" s="193">
        <f>+'(令和5年5月)'!T23</f>
        <v>0</v>
      </c>
      <c r="U42" s="192">
        <f>+'(令和5年5月)'!U23</f>
        <v>58.040858130475335</v>
      </c>
      <c r="V42" s="193">
        <f>+'(令和5年5月)'!V23</f>
        <v>0</v>
      </c>
      <c r="W42" s="192">
        <f>+'(令和5年5月)'!W23</f>
        <v>74.396187990410795</v>
      </c>
      <c r="X42" s="193"/>
      <c r="Y42" s="192">
        <f>+'(令和5年5月)'!Y23</f>
        <v>67.555007032801271</v>
      </c>
      <c r="Z42" s="19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16.815238248532459</v>
      </c>
      <c r="F46" s="193"/>
      <c r="G46" s="192">
        <f>G23-G42</f>
        <v>6.0334105221896621</v>
      </c>
      <c r="H46" s="193"/>
      <c r="I46" s="192">
        <f>I23-I42</f>
        <v>2.8890002988787202</v>
      </c>
      <c r="J46" s="193"/>
      <c r="K46" s="192">
        <f>K23-K42</f>
        <v>9.0585907303438482</v>
      </c>
      <c r="L46" s="193"/>
      <c r="M46" s="192">
        <f>M23-M42</f>
        <v>-8.6340316559646269</v>
      </c>
      <c r="N46" s="193"/>
      <c r="O46" s="192">
        <f t="shared" si="18"/>
        <v>-0.61953563560376779</v>
      </c>
      <c r="P46" s="193"/>
      <c r="Q46" s="192">
        <f t="shared" si="18"/>
        <v>4.6007877830867372</v>
      </c>
      <c r="R46" s="193"/>
      <c r="S46" s="192">
        <f t="shared" si="18"/>
        <v>18.109557491985043</v>
      </c>
      <c r="T46" s="193"/>
      <c r="U46" s="192">
        <f t="shared" si="18"/>
        <v>25.399074620520615</v>
      </c>
      <c r="V46" s="193"/>
      <c r="W46" s="192">
        <f t="shared" si="18"/>
        <v>6.1831455223855016</v>
      </c>
      <c r="X46" s="193"/>
      <c r="Y46" s="192">
        <f t="shared" si="18"/>
        <v>7.8534925351271028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51.815171736332225</v>
      </c>
      <c r="F23" s="175"/>
      <c r="G23" s="174">
        <f>(G20+G21)/(G22+G41)*100</f>
        <v>62.728390242765677</v>
      </c>
      <c r="H23" s="175"/>
      <c r="I23" s="174">
        <f>(I20+I21)/(I22+I41)*100</f>
        <v>46.167603474706183</v>
      </c>
      <c r="J23" s="175"/>
      <c r="K23" s="174">
        <f>(K20+K21)/(K22+K41)*100</f>
        <v>23.860839401629836</v>
      </c>
      <c r="L23" s="175"/>
      <c r="M23" s="174">
        <f>(M20+M21)/(M22+M41)*100</f>
        <v>46.058201851016896</v>
      </c>
      <c r="N23" s="175"/>
      <c r="O23" s="174">
        <f>(O20+O21)/(O22+O41)*100</f>
        <v>84.528063905823004</v>
      </c>
      <c r="P23" s="175"/>
      <c r="Q23" s="174">
        <f>(Q20+Q21)/(Q22+Q41)*100</f>
        <v>43.398456284487047</v>
      </c>
      <c r="R23" s="175"/>
      <c r="S23" s="174">
        <f>(S20+S21)/(S22+S41)*100</f>
        <v>133.7923916248894</v>
      </c>
      <c r="T23" s="175"/>
      <c r="U23" s="174">
        <f>(U20+U21)/(U22+U41)*100</f>
        <v>58.040858130475335</v>
      </c>
      <c r="V23" s="175"/>
      <c r="W23" s="174">
        <f>(W20+W21)/(W22+W41)*100</f>
        <v>74.396187990410795</v>
      </c>
      <c r="X23" s="175"/>
      <c r="Y23" s="174">
        <f>(Y20+Y21)/(Y22+Y41)*100</f>
        <v>67.555007032801271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193100.17813867689</v>
      </c>
      <c r="F24" s="177"/>
      <c r="G24" s="178">
        <f>H22/G22*1000</f>
        <v>437815.35426880693</v>
      </c>
      <c r="H24" s="179"/>
      <c r="I24" s="180">
        <f>J22/I22*1000</f>
        <v>811707.04922808032</v>
      </c>
      <c r="J24" s="181"/>
      <c r="K24" s="178">
        <f>L22/K22*1000</f>
        <v>625173.12240704137</v>
      </c>
      <c r="L24" s="179"/>
      <c r="M24" s="180">
        <f>N22/M22*1000</f>
        <v>205597.93212049513</v>
      </c>
      <c r="N24" s="181"/>
      <c r="O24" s="178">
        <f>P22/O22*1000</f>
        <v>284577.45016611298</v>
      </c>
      <c r="P24" s="179"/>
      <c r="Q24" s="180">
        <f>R22/Q22*1000</f>
        <v>182246.20112323831</v>
      </c>
      <c r="R24" s="181"/>
      <c r="S24" s="178">
        <f>T22/S22*1000</f>
        <v>101423.62047733537</v>
      </c>
      <c r="T24" s="179"/>
      <c r="U24" s="180">
        <f>V22/U22*1000</f>
        <v>310687.12553237565</v>
      </c>
      <c r="V24" s="181"/>
      <c r="W24" s="178">
        <f>X22/W22*1000</f>
        <v>248511.19061755223</v>
      </c>
      <c r="X24" s="179"/>
      <c r="Y24" s="180">
        <f>Z22/Y22*1000</f>
        <v>219338.888634584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34.6</v>
      </c>
      <c r="F30" s="197"/>
      <c r="G30" s="196">
        <v>79.400000000000006</v>
      </c>
      <c r="H30" s="197"/>
      <c r="I30" s="196">
        <v>106.9</v>
      </c>
      <c r="J30" s="197"/>
      <c r="K30" s="196">
        <v>54.3</v>
      </c>
      <c r="L30" s="197"/>
      <c r="M30" s="196">
        <v>57.6</v>
      </c>
      <c r="N30" s="197"/>
      <c r="O30" s="196">
        <v>75.599999999999994</v>
      </c>
      <c r="P30" s="197"/>
      <c r="Q30" s="196">
        <v>47.7</v>
      </c>
      <c r="R30" s="197"/>
      <c r="S30" s="196">
        <v>144</v>
      </c>
      <c r="T30" s="197"/>
      <c r="U30" s="196">
        <v>61.5</v>
      </c>
      <c r="V30" s="197"/>
      <c r="W30" s="196">
        <v>82.6</v>
      </c>
      <c r="X30" s="197"/>
      <c r="Y30" s="196">
        <v>74.900000000000006</v>
      </c>
      <c r="Z30" s="198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17.215171736332223</v>
      </c>
      <c r="F34" s="188"/>
      <c r="G34" s="187">
        <f t="shared" ref="G34" si="7">+G23-G30</f>
        <v>-16.671609757234329</v>
      </c>
      <c r="H34" s="188"/>
      <c r="I34" s="187">
        <f t="shared" ref="I34" si="8">+I23-I30</f>
        <v>-60.732396525293822</v>
      </c>
      <c r="J34" s="188"/>
      <c r="K34" s="187">
        <f t="shared" ref="K34" si="9">+K23-K30</f>
        <v>-30.439160598370162</v>
      </c>
      <c r="L34" s="188"/>
      <c r="M34" s="187">
        <f t="shared" ref="M34" si="10">+M23-M30</f>
        <v>-11.541798148983105</v>
      </c>
      <c r="N34" s="188"/>
      <c r="O34" s="187">
        <f t="shared" ref="O34" si="11">+O23-O30</f>
        <v>8.9280639058230093</v>
      </c>
      <c r="P34" s="188"/>
      <c r="Q34" s="187">
        <f t="shared" ref="Q34" si="12">+Q23-Q30</f>
        <v>-4.3015437155129561</v>
      </c>
      <c r="R34" s="188"/>
      <c r="S34" s="187">
        <f t="shared" ref="S34" si="13">+S23-S30</f>
        <v>-10.207608375110595</v>
      </c>
      <c r="T34" s="188"/>
      <c r="U34" s="187">
        <f t="shared" ref="U34" si="14">+U23-U30</f>
        <v>-3.4591418695246645</v>
      </c>
      <c r="V34" s="188"/>
      <c r="W34" s="187">
        <f t="shared" ref="W34" si="15">+W23-W30</f>
        <v>-8.2038120095891998</v>
      </c>
      <c r="X34" s="188"/>
      <c r="Y34" s="187">
        <f t="shared" ref="Y34" si="16">+Y23-Y30</f>
        <v>-7.3449929671987348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+'(令和5年4月)'!E23</f>
        <v>48.050603090654313</v>
      </c>
      <c r="F42" s="199">
        <f>+'(令和5年4月)'!F23</f>
        <v>0</v>
      </c>
      <c r="G42" s="192">
        <f>+'(令和5年4月)'!G23</f>
        <v>74.435222303778573</v>
      </c>
      <c r="H42" s="199">
        <f>+'(令和5年4月)'!H23</f>
        <v>0</v>
      </c>
      <c r="I42" s="192">
        <f>+'(令和5年4月)'!I23</f>
        <v>45.367583834909716</v>
      </c>
      <c r="J42" s="199">
        <f>+'(令和5年4月)'!J23</f>
        <v>0</v>
      </c>
      <c r="K42" s="192">
        <f>+'(令和5年4月)'!K23</f>
        <v>24.226392362793504</v>
      </c>
      <c r="L42" s="199">
        <f>+'(令和5年4月)'!L23</f>
        <v>0</v>
      </c>
      <c r="M42" s="192">
        <f>+'(令和5年4月)'!M23</f>
        <v>45.784905555337012</v>
      </c>
      <c r="N42" s="199">
        <f>+'(令和5年4月)'!N23</f>
        <v>0</v>
      </c>
      <c r="O42" s="192">
        <f>+'(令和5年4月)'!O23</f>
        <v>81.943429704623739</v>
      </c>
      <c r="P42" s="199">
        <f>+'(令和5年4月)'!P23</f>
        <v>0</v>
      </c>
      <c r="Q42" s="192">
        <f>+'(令和5年4月)'!Q23</f>
        <v>45.148356054530872</v>
      </c>
      <c r="R42" s="199">
        <f>+'(令和5年4月)'!R23</f>
        <v>0</v>
      </c>
      <c r="S42" s="192">
        <f>+'(令和5年4月)'!S23</f>
        <v>159.69757970132486</v>
      </c>
      <c r="T42" s="199">
        <f>+'(令和5年4月)'!T23</f>
        <v>0</v>
      </c>
      <c r="U42" s="192">
        <f>+'(令和5年4月)'!U23</f>
        <v>70.884299177862445</v>
      </c>
      <c r="V42" s="199">
        <f>+'(令和5年4月)'!V23</f>
        <v>0</v>
      </c>
      <c r="W42" s="192">
        <f>+'(令和5年4月)'!W23</f>
        <v>74.071954443381145</v>
      </c>
      <c r="X42" s="199">
        <f>+'(令和5年4月)'!X23</f>
        <v>0</v>
      </c>
      <c r="Y42" s="192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3.7645686456779117</v>
      </c>
      <c r="F46" s="199"/>
      <c r="G46" s="192">
        <f>G23-G42</f>
        <v>-11.706832061012896</v>
      </c>
      <c r="H46" s="199"/>
      <c r="I46" s="192">
        <f>I23-I42</f>
        <v>0.80001963979646717</v>
      </c>
      <c r="J46" s="199"/>
      <c r="K46" s="192">
        <f>K23-K42</f>
        <v>-0.36555296116366875</v>
      </c>
      <c r="L46" s="199"/>
      <c r="M46" s="192">
        <f>M23-M42</f>
        <v>0.27329629567988434</v>
      </c>
      <c r="N46" s="199"/>
      <c r="O46" s="192">
        <f t="shared" si="18"/>
        <v>2.5846342011992647</v>
      </c>
      <c r="P46" s="199"/>
      <c r="Q46" s="192">
        <f t="shared" si="18"/>
        <v>-1.7498997700438252</v>
      </c>
      <c r="R46" s="199"/>
      <c r="S46" s="192">
        <f t="shared" si="18"/>
        <v>-25.905188076435451</v>
      </c>
      <c r="T46" s="199"/>
      <c r="U46" s="192">
        <f t="shared" si="18"/>
        <v>-12.84344104738711</v>
      </c>
      <c r="V46" s="199"/>
      <c r="W46" s="192">
        <f t="shared" si="18"/>
        <v>0.32423354702964957</v>
      </c>
      <c r="X46" s="199"/>
      <c r="Y46" s="192">
        <f t="shared" si="18"/>
        <v>-6.214976965502899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48.050603090654313</v>
      </c>
      <c r="F23" s="175"/>
      <c r="G23" s="174">
        <f>(G20+G21)/(G22+G41)*100</f>
        <v>74.435222303778573</v>
      </c>
      <c r="H23" s="175"/>
      <c r="I23" s="174">
        <f>(I20+I21)/(I22+I41)*100</f>
        <v>45.367583834909716</v>
      </c>
      <c r="J23" s="175"/>
      <c r="K23" s="174">
        <f>(K20+K21)/(K22+K41)*100</f>
        <v>24.226392362793504</v>
      </c>
      <c r="L23" s="175"/>
      <c r="M23" s="174">
        <f>(M20+M21)/(M22+M41)*100</f>
        <v>45.784905555337012</v>
      </c>
      <c r="N23" s="175"/>
      <c r="O23" s="174">
        <f>(O20+O21)/(O22+O41)*100</f>
        <v>81.943429704623739</v>
      </c>
      <c r="P23" s="175"/>
      <c r="Q23" s="174">
        <f>(Q20+Q21)/(Q22+Q41)*100</f>
        <v>45.148356054530872</v>
      </c>
      <c r="R23" s="175"/>
      <c r="S23" s="174">
        <f>(S20+S21)/(S22+S41)*100</f>
        <v>159.69757970132486</v>
      </c>
      <c r="T23" s="175"/>
      <c r="U23" s="174">
        <f>(U20+U21)/(U22+U41)*100</f>
        <v>70.884299177862445</v>
      </c>
      <c r="V23" s="175"/>
      <c r="W23" s="174">
        <f>(W20+W21)/(W22+W41)*100</f>
        <v>74.071954443381145</v>
      </c>
      <c r="X23" s="175"/>
      <c r="Y23" s="174">
        <f>(Y20+Y21)/(Y22+Y41)*100</f>
        <v>73.76998399830417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181253.38408128163</v>
      </c>
      <c r="F24" s="177"/>
      <c r="G24" s="178">
        <f>H22/G22*1000</f>
        <v>426348.2709153897</v>
      </c>
      <c r="H24" s="179"/>
      <c r="I24" s="180">
        <f>J22/I22*1000</f>
        <v>796208.03185437992</v>
      </c>
      <c r="J24" s="181"/>
      <c r="K24" s="178">
        <f>L22/K22*1000</f>
        <v>649007.08595018438</v>
      </c>
      <c r="L24" s="179"/>
      <c r="M24" s="180">
        <f>N22/M22*1000</f>
        <v>207660.20453119549</v>
      </c>
      <c r="N24" s="181"/>
      <c r="O24" s="178">
        <f>P22/O22*1000</f>
        <v>288720.94508301403</v>
      </c>
      <c r="P24" s="179"/>
      <c r="Q24" s="180">
        <f>R22/Q22*1000</f>
        <v>182478.26994075027</v>
      </c>
      <c r="R24" s="181"/>
      <c r="S24" s="178">
        <f>T22/S22*1000</f>
        <v>109423.94850803821</v>
      </c>
      <c r="T24" s="179"/>
      <c r="U24" s="180">
        <f>V22/U22*1000</f>
        <v>394564.62496755773</v>
      </c>
      <c r="V24" s="181"/>
      <c r="W24" s="178">
        <f>X22/W22*1000</f>
        <v>260290.8709739901</v>
      </c>
      <c r="X24" s="179"/>
      <c r="Y24" s="180">
        <f>Z22/Y22*1000</f>
        <v>230665.7261112734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43.7</v>
      </c>
      <c r="F30" s="204"/>
      <c r="G30" s="202">
        <v>105.2</v>
      </c>
      <c r="H30" s="204"/>
      <c r="I30" s="202">
        <v>165.7</v>
      </c>
      <c r="J30" s="204"/>
      <c r="K30" s="202">
        <v>42.5</v>
      </c>
      <c r="L30" s="204"/>
      <c r="M30" s="202">
        <v>67.8</v>
      </c>
      <c r="N30" s="204"/>
      <c r="O30" s="202">
        <v>119.8</v>
      </c>
      <c r="P30" s="204"/>
      <c r="Q30" s="202">
        <v>49</v>
      </c>
      <c r="R30" s="204"/>
      <c r="S30" s="202">
        <v>180.8</v>
      </c>
      <c r="T30" s="204"/>
      <c r="U30" s="202">
        <v>84.9</v>
      </c>
      <c r="V30" s="204"/>
      <c r="W30" s="202">
        <v>97.2</v>
      </c>
      <c r="X30" s="204"/>
      <c r="Y30" s="202">
        <v>89.3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4.3506030906543103</v>
      </c>
      <c r="F34" s="188"/>
      <c r="G34" s="187">
        <f t="shared" ref="G34" si="7">+G23-G30</f>
        <v>-30.764777696221429</v>
      </c>
      <c r="H34" s="188"/>
      <c r="I34" s="187">
        <f t="shared" ref="I34" si="8">+I23-I30</f>
        <v>-120.33241616509028</v>
      </c>
      <c r="J34" s="188"/>
      <c r="K34" s="187">
        <f t="shared" ref="K34" si="9">+K23-K30</f>
        <v>-18.273607637206496</v>
      </c>
      <c r="L34" s="188"/>
      <c r="M34" s="187">
        <f t="shared" ref="M34" si="10">+M23-M30</f>
        <v>-22.015094444662985</v>
      </c>
      <c r="N34" s="188"/>
      <c r="O34" s="187">
        <f t="shared" ref="O34" si="11">+O23-O30</f>
        <v>-37.856570295376258</v>
      </c>
      <c r="P34" s="188"/>
      <c r="Q34" s="187">
        <f t="shared" ref="Q34" si="12">+Q23-Q30</f>
        <v>-3.851643945469128</v>
      </c>
      <c r="R34" s="188"/>
      <c r="S34" s="187">
        <f t="shared" ref="S34" si="13">+S23-S30</f>
        <v>-21.102420298675156</v>
      </c>
      <c r="T34" s="188"/>
      <c r="U34" s="187">
        <f t="shared" ref="U34" si="14">+U23-U30</f>
        <v>-14.015700822137561</v>
      </c>
      <c r="V34" s="188"/>
      <c r="W34" s="187">
        <f t="shared" ref="W34" si="15">+W23-W30</f>
        <v>-23.128045556618858</v>
      </c>
      <c r="X34" s="188"/>
      <c r="Y34" s="187">
        <f t="shared" ref="Y34" si="16">+Y23-Y30</f>
        <v>-15.530016001695827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+(E39+E40)/(E41+'(令和5年3月)'!E41)*100</f>
        <v>52.402938851879931</v>
      </c>
      <c r="F42" s="201"/>
      <c r="G42" s="200">
        <f>+(G39+G40)/(G41+'(令和5年3月)'!G41)*100</f>
        <v>82.803013075276212</v>
      </c>
      <c r="H42" s="201"/>
      <c r="I42" s="200">
        <f>+(I39+I40)/(I41+'(令和5年3月)'!I41)*100</f>
        <v>60.895262087007076</v>
      </c>
      <c r="J42" s="201"/>
      <c r="K42" s="200">
        <f>+(K39+K40)/(K41+'(令和5年3月)'!K41)*100</f>
        <v>25.993363975087714</v>
      </c>
      <c r="L42" s="201"/>
      <c r="M42" s="200">
        <f>+(M39+M40)/(M41+'(令和5年3月)'!M41)*100</f>
        <v>40.641582884392506</v>
      </c>
      <c r="N42" s="201"/>
      <c r="O42" s="200">
        <f>+(O39+O40)/(O41+'(令和5年3月)'!O41)*100</f>
        <v>85.815173527037942</v>
      </c>
      <c r="P42" s="201"/>
      <c r="Q42" s="200">
        <f>+(Q39+Q40)/(Q41+'(令和5年3月)'!Q41)*100</f>
        <v>47.655409855198108</v>
      </c>
      <c r="R42" s="201"/>
      <c r="S42" s="200">
        <f>+(S39+S40)/(S41+'(令和5年3月)'!S41)*100</f>
        <v>168.25551066332531</v>
      </c>
      <c r="T42" s="201"/>
      <c r="U42" s="200">
        <f>+(U39+U40)/(U41+'(令和5年3月)'!U41)*100</f>
        <v>88.240532934345055</v>
      </c>
      <c r="V42" s="201"/>
      <c r="W42" s="200">
        <f>+(W39+W40)/(W41+'(令和5年3月)'!W41)*100</f>
        <v>96.246271975322699</v>
      </c>
      <c r="X42" s="201"/>
      <c r="Y42" s="200">
        <f>+(Y39+Y40)/(Y41+'(令和5年3月)'!Y41)*100</f>
        <v>77.286070334585318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-4.3523357612256177</v>
      </c>
      <c r="F46" s="199"/>
      <c r="G46" s="192">
        <f>G23-G42</f>
        <v>-8.3677907714976385</v>
      </c>
      <c r="H46" s="199"/>
      <c r="I46" s="192">
        <f>I23-I42</f>
        <v>-15.52767825209736</v>
      </c>
      <c r="J46" s="199"/>
      <c r="K46" s="192">
        <f>K23-K42</f>
        <v>-1.7669716122942098</v>
      </c>
      <c r="L46" s="199"/>
      <c r="M46" s="192">
        <f>M23-M42</f>
        <v>5.1433226709445066</v>
      </c>
      <c r="N46" s="199"/>
      <c r="O46" s="192">
        <f t="shared" si="18"/>
        <v>-3.8717438224142029</v>
      </c>
      <c r="P46" s="199"/>
      <c r="Q46" s="192">
        <f t="shared" si="18"/>
        <v>-2.5070538006672365</v>
      </c>
      <c r="R46" s="199"/>
      <c r="S46" s="192">
        <f t="shared" si="18"/>
        <v>-8.5579309620004551</v>
      </c>
      <c r="T46" s="199"/>
      <c r="U46" s="192">
        <f t="shared" si="18"/>
        <v>-17.356233756482609</v>
      </c>
      <c r="V46" s="199"/>
      <c r="W46" s="192">
        <f t="shared" si="18"/>
        <v>-22.174317531941554</v>
      </c>
      <c r="X46" s="199"/>
      <c r="Y46" s="192">
        <f t="shared" si="18"/>
        <v>-3.5160863362811483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52.402938851879931</v>
      </c>
      <c r="F23" s="175"/>
      <c r="G23" s="174">
        <f>(G20+G21)/(G22+G41)*100</f>
        <v>82.803013075276212</v>
      </c>
      <c r="H23" s="175"/>
      <c r="I23" s="174">
        <f>(I20+I21)/(I22+I41)*100</f>
        <v>60.895262087007076</v>
      </c>
      <c r="J23" s="175"/>
      <c r="K23" s="174">
        <f>(K20+K21)/(K22+K41)*100</f>
        <v>25.993363975087714</v>
      </c>
      <c r="L23" s="175"/>
      <c r="M23" s="174">
        <f>(M20+M21)/(M22+M41)*100</f>
        <v>40.641582884392506</v>
      </c>
      <c r="N23" s="175"/>
      <c r="O23" s="174">
        <f>(O20+O21)/(O22+O41)*100</f>
        <v>85.815173527037942</v>
      </c>
      <c r="P23" s="175"/>
      <c r="Q23" s="174">
        <f>(Q20+Q21)/(Q22+Q41)*100</f>
        <v>47.655409855198108</v>
      </c>
      <c r="R23" s="175"/>
      <c r="S23" s="174">
        <f>(S20+S21)/(S22+S41)*100</f>
        <v>168.25551066332531</v>
      </c>
      <c r="T23" s="175"/>
      <c r="U23" s="174">
        <f>(U20+U21)/(U22+U41)*100</f>
        <v>88.240532934345055</v>
      </c>
      <c r="V23" s="175"/>
      <c r="W23" s="174">
        <f>(W20+W21)/(W22+W41)*100</f>
        <v>96.246271975322699</v>
      </c>
      <c r="X23" s="175"/>
      <c r="Y23" s="174">
        <f>(Y20+Y21)/(Y22+Y41)*100</f>
        <v>77.286070334585318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186669.69517388075</v>
      </c>
      <c r="F24" s="177"/>
      <c r="G24" s="178">
        <f>H22/G22*1000</f>
        <v>431887.23613755929</v>
      </c>
      <c r="H24" s="179"/>
      <c r="I24" s="180">
        <f>J22/I22*1000</f>
        <v>776984.37563658576</v>
      </c>
      <c r="J24" s="181"/>
      <c r="K24" s="178">
        <f>L22/K22*1000</f>
        <v>537873.70518472022</v>
      </c>
      <c r="L24" s="179"/>
      <c r="M24" s="180">
        <f>N22/M22*1000</f>
        <v>196619.9778656837</v>
      </c>
      <c r="N24" s="181"/>
      <c r="O24" s="178">
        <f>P22/O22*1000</f>
        <v>281674.99488019658</v>
      </c>
      <c r="P24" s="179"/>
      <c r="Q24" s="180">
        <f>R22/Q22*1000</f>
        <v>182823.81036261606</v>
      </c>
      <c r="R24" s="181"/>
      <c r="S24" s="178">
        <f>T22/S22*1000</f>
        <v>95043.794659027306</v>
      </c>
      <c r="T24" s="179"/>
      <c r="U24" s="180">
        <f>V22/U22*1000</f>
        <v>271515.54543498531</v>
      </c>
      <c r="V24" s="181"/>
      <c r="W24" s="178">
        <f>X22/W22*1000</f>
        <v>254997.51974167069</v>
      </c>
      <c r="X24" s="179"/>
      <c r="Y24" s="180">
        <f>Z22/Y22*1000</f>
        <v>218696.51359367851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42.8</v>
      </c>
      <c r="F30" s="204"/>
      <c r="G30" s="202">
        <v>89.5</v>
      </c>
      <c r="H30" s="204"/>
      <c r="I30" s="202">
        <v>150.5</v>
      </c>
      <c r="J30" s="204"/>
      <c r="K30" s="202">
        <v>53.8</v>
      </c>
      <c r="L30" s="204"/>
      <c r="M30" s="202">
        <v>70.2</v>
      </c>
      <c r="N30" s="204"/>
      <c r="O30" s="202">
        <v>124.3</v>
      </c>
      <c r="P30" s="204"/>
      <c r="Q30" s="202">
        <v>52.4</v>
      </c>
      <c r="R30" s="204"/>
      <c r="S30" s="202">
        <v>178.1</v>
      </c>
      <c r="T30" s="204"/>
      <c r="U30" s="202">
        <v>88</v>
      </c>
      <c r="V30" s="204"/>
      <c r="W30" s="202">
        <v>108.5</v>
      </c>
      <c r="X30" s="204"/>
      <c r="Y30" s="202">
        <v>87.9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9.6029388518799337</v>
      </c>
      <c r="F34" s="188"/>
      <c r="G34" s="187">
        <f t="shared" ref="G34" si="5">+G23-G30</f>
        <v>-6.6969869247237881</v>
      </c>
      <c r="H34" s="188"/>
      <c r="I34" s="187">
        <f t="shared" ref="I34" si="6">+I23-I30</f>
        <v>-89.604737912992931</v>
      </c>
      <c r="J34" s="188"/>
      <c r="K34" s="187">
        <f t="shared" ref="K34" si="7">+K23-K30</f>
        <v>-27.806636024912283</v>
      </c>
      <c r="L34" s="188"/>
      <c r="M34" s="187">
        <f t="shared" ref="M34" si="8">+M23-M30</f>
        <v>-29.558417115607497</v>
      </c>
      <c r="N34" s="188"/>
      <c r="O34" s="187">
        <f t="shared" ref="O34" si="9">+O23-O30</f>
        <v>-38.484826472962055</v>
      </c>
      <c r="P34" s="188"/>
      <c r="Q34" s="187">
        <f t="shared" ref="Q34" si="10">+Q23-Q30</f>
        <v>-4.7445901448018901</v>
      </c>
      <c r="R34" s="188"/>
      <c r="S34" s="187">
        <f t="shared" ref="S34" si="11">+S23-S30</f>
        <v>-9.844489336674684</v>
      </c>
      <c r="T34" s="188"/>
      <c r="U34" s="187">
        <f t="shared" ref="U34" si="12">+U23-U30</f>
        <v>0.24053293434505463</v>
      </c>
      <c r="V34" s="188"/>
      <c r="W34" s="187">
        <f t="shared" ref="W34" si="13">+W23-W30</f>
        <v>-12.253728024677301</v>
      </c>
      <c r="X34" s="188"/>
      <c r="Y34" s="187">
        <f t="shared" ref="Y34" si="14">+Y23-Y30</f>
        <v>-10.613929665414688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+'(令和5年2月)'!E23</f>
        <v>52.278059974731192</v>
      </c>
      <c r="F42" s="201">
        <f>+'(令和5年2月)'!F23</f>
        <v>0</v>
      </c>
      <c r="G42" s="200">
        <f>+'(令和5年2月)'!G23</f>
        <v>74.403960988682442</v>
      </c>
      <c r="H42" s="201">
        <f>+'(令和5年2月)'!H23</f>
        <v>0</v>
      </c>
      <c r="I42" s="200">
        <f>+'(令和5年2月)'!I23</f>
        <v>56.393601551139113</v>
      </c>
      <c r="J42" s="201">
        <f>+'(令和5年2月)'!J23</f>
        <v>0</v>
      </c>
      <c r="K42" s="200">
        <f>+'(令和5年2月)'!K23</f>
        <v>19.87087417901915</v>
      </c>
      <c r="L42" s="201">
        <f>+'(令和5年2月)'!L23</f>
        <v>0</v>
      </c>
      <c r="M42" s="200">
        <f>+'(令和5年2月)'!M23</f>
        <v>43.502764198936617</v>
      </c>
      <c r="N42" s="201">
        <f>+'(令和5年2月)'!N23</f>
        <v>0</v>
      </c>
      <c r="O42" s="200">
        <f>+'(令和5年2月)'!O23</f>
        <v>65.911063952927563</v>
      </c>
      <c r="P42" s="201">
        <f>+'(令和5年2月)'!P23</f>
        <v>0</v>
      </c>
      <c r="Q42" s="200">
        <f>+'(令和5年2月)'!Q23</f>
        <v>40.492332856266614</v>
      </c>
      <c r="R42" s="201">
        <f>+'(令和5年2月)'!R23</f>
        <v>0</v>
      </c>
      <c r="S42" s="200">
        <f>+'(令和5年2月)'!S23</f>
        <v>143.65136487316775</v>
      </c>
      <c r="T42" s="201">
        <f>+'(令和5年2月)'!T23</f>
        <v>0</v>
      </c>
      <c r="U42" s="200">
        <f>+'(令和5年2月)'!U23</f>
        <v>70.390247369917546</v>
      </c>
      <c r="V42" s="201">
        <f>+'(令和5年2月)'!V23</f>
        <v>0</v>
      </c>
      <c r="W42" s="200">
        <f>+'(令和5年2月)'!W23</f>
        <v>78.142994404230137</v>
      </c>
      <c r="X42" s="201">
        <f>+'(令和5年2月)'!X23</f>
        <v>0</v>
      </c>
      <c r="Y42" s="200">
        <f>+'(令和5年2月)'!Y23</f>
        <v>65.903262967620762</v>
      </c>
      <c r="Z42" s="201">
        <f>+'(令和5年2月)'!Z23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0.12487887714873835</v>
      </c>
      <c r="F46" s="199"/>
      <c r="G46" s="192">
        <f>G23-G42</f>
        <v>8.3990520865937697</v>
      </c>
      <c r="H46" s="199"/>
      <c r="I46" s="192">
        <f>I23-I42</f>
        <v>4.5016605358679627</v>
      </c>
      <c r="J46" s="199"/>
      <c r="K46" s="192">
        <f>K23-K42</f>
        <v>6.1224897960685638</v>
      </c>
      <c r="L46" s="199"/>
      <c r="M46" s="192">
        <f>M23-M42</f>
        <v>-2.8611813145441118</v>
      </c>
      <c r="N46" s="199"/>
      <c r="O46" s="192">
        <f t="shared" si="16"/>
        <v>19.904109574110379</v>
      </c>
      <c r="P46" s="199"/>
      <c r="Q46" s="192">
        <f t="shared" si="16"/>
        <v>7.1630769989314942</v>
      </c>
      <c r="R46" s="199"/>
      <c r="S46" s="192">
        <f t="shared" si="16"/>
        <v>24.60414579015756</v>
      </c>
      <c r="T46" s="199"/>
      <c r="U46" s="192">
        <f t="shared" si="16"/>
        <v>17.850285564427509</v>
      </c>
      <c r="V46" s="199"/>
      <c r="W46" s="192">
        <f t="shared" si="16"/>
        <v>18.103277571092562</v>
      </c>
      <c r="X46" s="199"/>
      <c r="Y46" s="192">
        <f t="shared" si="16"/>
        <v>11.382807366964556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52.278059974731192</v>
      </c>
      <c r="F23" s="175"/>
      <c r="G23" s="174">
        <f>(G20+G21)/(G22+G41)*100</f>
        <v>74.403960988682442</v>
      </c>
      <c r="H23" s="175"/>
      <c r="I23" s="174">
        <f>(I20+I21)/(I22+I41)*100</f>
        <v>56.393601551139113</v>
      </c>
      <c r="J23" s="175"/>
      <c r="K23" s="174">
        <f>(K20+K21)/(K22+K41)*100</f>
        <v>19.87087417901915</v>
      </c>
      <c r="L23" s="175"/>
      <c r="M23" s="174">
        <f>(M20+M21)/(M22+M41)*100</f>
        <v>43.502764198936617</v>
      </c>
      <c r="N23" s="175"/>
      <c r="O23" s="174">
        <f>(O20+O21)/(O22+O41)*100</f>
        <v>65.911063952927563</v>
      </c>
      <c r="P23" s="175"/>
      <c r="Q23" s="174">
        <f>(Q20+Q21)/(Q22+Q41)*100</f>
        <v>40.492332856266614</v>
      </c>
      <c r="R23" s="175"/>
      <c r="S23" s="174">
        <f>(S20+S21)/(S22+S41)*100</f>
        <v>143.65136487316775</v>
      </c>
      <c r="T23" s="175"/>
      <c r="U23" s="174">
        <f>(U20+U21)/(U22+U41)*100</f>
        <v>70.390247369917546</v>
      </c>
      <c r="V23" s="175"/>
      <c r="W23" s="174">
        <f>(W20+W21)/(W22+W41)*100</f>
        <v>78.142994404230137</v>
      </c>
      <c r="X23" s="175"/>
      <c r="Y23" s="174">
        <f>(Y20+Y21)/(Y22+Y41)*100</f>
        <v>65.903262967620762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183444.07587851144</v>
      </c>
      <c r="F24" s="177"/>
      <c r="G24" s="178">
        <f>H22/G22*1000</f>
        <v>441380.17981584772</v>
      </c>
      <c r="H24" s="179"/>
      <c r="I24" s="180">
        <f>J22/I22*1000</f>
        <v>865230.22912047303</v>
      </c>
      <c r="J24" s="181"/>
      <c r="K24" s="178">
        <f>L22/K22*1000</f>
        <v>544342.64189802587</v>
      </c>
      <c r="L24" s="179"/>
      <c r="M24" s="180">
        <f>N22/M22*1000</f>
        <v>200229.97481692108</v>
      </c>
      <c r="N24" s="181"/>
      <c r="O24" s="178">
        <f>P22/O22*1000</f>
        <v>282121.69417379197</v>
      </c>
      <c r="P24" s="179"/>
      <c r="Q24" s="180">
        <f>R22/Q22*1000</f>
        <v>180263.88891190337</v>
      </c>
      <c r="R24" s="181"/>
      <c r="S24" s="178">
        <f>T22/S22*1000</f>
        <v>89888.759278897138</v>
      </c>
      <c r="T24" s="179"/>
      <c r="U24" s="180">
        <f>V22/U22*1000</f>
        <v>335965.72409399773</v>
      </c>
      <c r="V24" s="181"/>
      <c r="W24" s="178">
        <f>X22/W22*1000</f>
        <v>262440.60177400406</v>
      </c>
      <c r="X24" s="179"/>
      <c r="Y24" s="180">
        <f>Z22/Y22*1000</f>
        <v>227384.53440618684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55.8</v>
      </c>
      <c r="F30" s="204"/>
      <c r="G30" s="202">
        <v>75.599999999999994</v>
      </c>
      <c r="H30" s="204"/>
      <c r="I30" s="202">
        <v>165.7</v>
      </c>
      <c r="J30" s="204"/>
      <c r="K30" s="202">
        <v>31.7</v>
      </c>
      <c r="L30" s="204"/>
      <c r="M30" s="202">
        <v>60.6</v>
      </c>
      <c r="N30" s="204"/>
      <c r="O30" s="202">
        <v>107.5</v>
      </c>
      <c r="P30" s="204"/>
      <c r="Q30" s="202">
        <v>47.7</v>
      </c>
      <c r="R30" s="204"/>
      <c r="S30" s="202">
        <v>132.1</v>
      </c>
      <c r="T30" s="204"/>
      <c r="U30" s="202">
        <v>92.4</v>
      </c>
      <c r="V30" s="204"/>
      <c r="W30" s="202">
        <v>95.7</v>
      </c>
      <c r="X30" s="204"/>
      <c r="Y30" s="202">
        <v>77.099999999999994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-3.5219400252688047</v>
      </c>
      <c r="F34" s="188"/>
      <c r="G34" s="187">
        <f t="shared" ref="G34" si="7">+G23-G30</f>
        <v>-1.1960390113175521</v>
      </c>
      <c r="H34" s="188"/>
      <c r="I34" s="187">
        <f t="shared" ref="I34" si="8">+I23-I30</f>
        <v>-109.30639844886088</v>
      </c>
      <c r="J34" s="188"/>
      <c r="K34" s="187">
        <f t="shared" ref="K34" si="9">+K23-K30</f>
        <v>-11.829125820980849</v>
      </c>
      <c r="L34" s="188"/>
      <c r="M34" s="187">
        <f t="shared" ref="M34" si="10">+M23-M30</f>
        <v>-17.097235801063384</v>
      </c>
      <c r="N34" s="188"/>
      <c r="O34" s="187">
        <f t="shared" ref="O34" si="11">+O23-O30</f>
        <v>-41.588936047072437</v>
      </c>
      <c r="P34" s="188"/>
      <c r="Q34" s="187">
        <f t="shared" ref="Q34" si="12">+Q23-Q30</f>
        <v>-7.2076671437333886</v>
      </c>
      <c r="R34" s="188"/>
      <c r="S34" s="187">
        <f t="shared" ref="S34" si="13">+S23-S30</f>
        <v>11.551364873167756</v>
      </c>
      <c r="T34" s="188"/>
      <c r="U34" s="187">
        <f t="shared" ref="U34" si="14">+U23-U30</f>
        <v>-22.00975263008246</v>
      </c>
      <c r="V34" s="188"/>
      <c r="W34" s="187">
        <f t="shared" ref="W34" si="15">+W23-W30</f>
        <v>-17.557005595769866</v>
      </c>
      <c r="X34" s="188"/>
      <c r="Y34" s="187">
        <f t="shared" ref="Y34" si="16">+Y23-Y30</f>
        <v>-11.196737032379232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+'(令和5年1月)'!E23</f>
        <v>51.53986928104576</v>
      </c>
      <c r="F42" s="201">
        <f>+'(令和5年1月)'!F23</f>
        <v>0</v>
      </c>
      <c r="G42" s="200">
        <f>+'(令和5年1月)'!G23</f>
        <v>74.910816780936273</v>
      </c>
      <c r="H42" s="201">
        <f>+'(令和5年1月)'!H23</f>
        <v>0</v>
      </c>
      <c r="I42" s="200">
        <f>+'(令和5年1月)'!I23</f>
        <v>44.957587181903861</v>
      </c>
      <c r="J42" s="201">
        <f>+'(令和5年1月)'!J23</f>
        <v>0</v>
      </c>
      <c r="K42" s="200">
        <f>+'(令和5年1月)'!K23</f>
        <v>19.380185802425363</v>
      </c>
      <c r="L42" s="201">
        <f>+'(令和5年1月)'!L23</f>
        <v>0</v>
      </c>
      <c r="M42" s="200">
        <f>+'(令和5年1月)'!M23</f>
        <v>35.564373324898398</v>
      </c>
      <c r="N42" s="201">
        <f>+'(令和5年1月)'!N23</f>
        <v>0</v>
      </c>
      <c r="O42" s="200">
        <f>+'(令和5年1月)'!O23</f>
        <v>65.253532834580213</v>
      </c>
      <c r="P42" s="201">
        <f>+'(令和5年1月)'!P23</f>
        <v>0</v>
      </c>
      <c r="Q42" s="200">
        <f>+'(令和5年1月)'!Q23</f>
        <v>38.624055701280049</v>
      </c>
      <c r="R42" s="201">
        <f>+'(令和5年1月)'!R23</f>
        <v>0</v>
      </c>
      <c r="S42" s="200">
        <f>+'(令和5年1月)'!S23</f>
        <v>116.50069156293223</v>
      </c>
      <c r="T42" s="201">
        <f>+'(令和5年1月)'!T23</f>
        <v>0</v>
      </c>
      <c r="U42" s="200">
        <f>+'(令和5年1月)'!U23</f>
        <v>78.502249597737091</v>
      </c>
      <c r="V42" s="201">
        <f>+'(令和5年1月)'!V23</f>
        <v>0</v>
      </c>
      <c r="W42" s="200">
        <f>+'(令和5年1月)'!W23</f>
        <v>73.484916548228171</v>
      </c>
      <c r="X42" s="201">
        <f>+'(令和5年1月)'!X23</f>
        <v>0</v>
      </c>
      <c r="Y42" s="200">
        <f>+'(令和5年1月)'!Y23</f>
        <v>58.152616641328883</v>
      </c>
      <c r="Z42" s="201">
        <f>+'(令和5年1月)'!Z23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0.73819069368543211</v>
      </c>
      <c r="F46" s="199"/>
      <c r="G46" s="192">
        <f>G23-G42</f>
        <v>-0.50685579225383037</v>
      </c>
      <c r="H46" s="199"/>
      <c r="I46" s="192">
        <f>I23-I42</f>
        <v>11.436014369235252</v>
      </c>
      <c r="J46" s="199"/>
      <c r="K46" s="192">
        <f>K23-K42</f>
        <v>0.49068837659378772</v>
      </c>
      <c r="L46" s="199"/>
      <c r="M46" s="192">
        <f>M23-M42</f>
        <v>7.9383908740382196</v>
      </c>
      <c r="N46" s="199"/>
      <c r="O46" s="192">
        <f t="shared" si="18"/>
        <v>0.65753111834735023</v>
      </c>
      <c r="P46" s="199"/>
      <c r="Q46" s="192">
        <f t="shared" si="18"/>
        <v>1.8682771549865649</v>
      </c>
      <c r="R46" s="199"/>
      <c r="S46" s="192">
        <f t="shared" si="18"/>
        <v>27.150673310235518</v>
      </c>
      <c r="T46" s="199"/>
      <c r="U46" s="192">
        <f t="shared" si="18"/>
        <v>-8.1120022278195449</v>
      </c>
      <c r="V46" s="199"/>
      <c r="W46" s="192">
        <f t="shared" si="18"/>
        <v>4.6580778560019667</v>
      </c>
      <c r="X46" s="199"/>
      <c r="Y46" s="192">
        <f t="shared" si="18"/>
        <v>7.7506463262918786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51.53986928104576</v>
      </c>
      <c r="F23" s="175"/>
      <c r="G23" s="174">
        <f>(G20+G21)/(G22+G41)*100</f>
        <v>74.910816780936273</v>
      </c>
      <c r="H23" s="175"/>
      <c r="I23" s="174">
        <f>(I20+I21)/(I22+I41)*100</f>
        <v>44.957587181903861</v>
      </c>
      <c r="J23" s="175"/>
      <c r="K23" s="174">
        <f>(K20+K21)/(K22+K41)*100</f>
        <v>19.380185802425363</v>
      </c>
      <c r="L23" s="175"/>
      <c r="M23" s="174">
        <f>(M20+M21)/(M22+M41)*100</f>
        <v>35.564373324898398</v>
      </c>
      <c r="N23" s="175"/>
      <c r="O23" s="174">
        <f>(O20+O21)/(O22+O41)*100</f>
        <v>65.253532834580213</v>
      </c>
      <c r="P23" s="175"/>
      <c r="Q23" s="174">
        <f>(Q20+Q21)/(Q22+Q41)*100</f>
        <v>38.624055701280049</v>
      </c>
      <c r="R23" s="175"/>
      <c r="S23" s="174">
        <f>(S20+S21)/(S22+S41)*100</f>
        <v>116.50069156293223</v>
      </c>
      <c r="T23" s="175"/>
      <c r="U23" s="174">
        <f>(U20+U21)/(U22+U41)*100</f>
        <v>78.502249597737091</v>
      </c>
      <c r="V23" s="175"/>
      <c r="W23" s="174">
        <f>(W20+W21)/(W22+W41)*100</f>
        <v>73.484916548228171</v>
      </c>
      <c r="X23" s="175"/>
      <c r="Y23" s="174">
        <f>(Y20+Y21)/(Y22+Y41)*100</f>
        <v>58.152616641328883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184728.82138642311</v>
      </c>
      <c r="F24" s="177"/>
      <c r="G24" s="178">
        <f>H22/G22*1000</f>
        <v>438137.38354214263</v>
      </c>
      <c r="H24" s="179"/>
      <c r="I24" s="180">
        <f>J22/I22*1000</f>
        <v>973003.75280440552</v>
      </c>
      <c r="J24" s="181"/>
      <c r="K24" s="178">
        <f>L22/K22*1000</f>
        <v>454435.89043850452</v>
      </c>
      <c r="L24" s="179"/>
      <c r="M24" s="180">
        <f>N22/M22*1000</f>
        <v>203410.72555966125</v>
      </c>
      <c r="N24" s="181"/>
      <c r="O24" s="178">
        <f>P22/O22*1000</f>
        <v>272951.47995503934</v>
      </c>
      <c r="P24" s="179"/>
      <c r="Q24" s="180">
        <f>R22/Q22*1000</f>
        <v>178964.01863499472</v>
      </c>
      <c r="R24" s="181"/>
      <c r="S24" s="178">
        <f>T22/S22*1000</f>
        <v>82040.418482999128</v>
      </c>
      <c r="T24" s="179"/>
      <c r="U24" s="180">
        <f>V22/U22*1000</f>
        <v>320829.61521987437</v>
      </c>
      <c r="V24" s="181"/>
      <c r="W24" s="178">
        <f>X22/W22*1000</f>
        <v>267493.68856324884</v>
      </c>
      <c r="X24" s="179"/>
      <c r="Y24" s="180">
        <f>Z22/Y22*1000</f>
        <v>220110.87979626231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4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-6.8601307189542382</v>
      </c>
      <c r="F34" s="199"/>
      <c r="G34" s="205">
        <f t="shared" ref="G34" si="7">+G23-G30</f>
        <v>-5.3891832190637246</v>
      </c>
      <c r="H34" s="206"/>
      <c r="I34" s="187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87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87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87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87">
        <f t="shared" ref="Y34" si="16">+Y23-Y30</f>
        <v>-23.347383358671117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+'(令和4年12月)'!E23</f>
        <v>56.460281629581857</v>
      </c>
      <c r="F42" s="201">
        <f>+'(令和4年12月)'!F23</f>
        <v>0</v>
      </c>
      <c r="G42" s="200">
        <f>+'(令和4年12月)'!G23</f>
        <v>92.881521078653137</v>
      </c>
      <c r="H42" s="201">
        <f>+'(令和4年12月)'!H23</f>
        <v>0</v>
      </c>
      <c r="I42" s="200">
        <f>+'(令和4年12月)'!I23</f>
        <v>57.402542818114952</v>
      </c>
      <c r="J42" s="201">
        <f>+'(令和4年12月)'!J23</f>
        <v>0</v>
      </c>
      <c r="K42" s="200">
        <f>+'(令和4年12月)'!K23</f>
        <v>27.11514713412247</v>
      </c>
      <c r="L42" s="201">
        <f>+'(令和4年12月)'!L23</f>
        <v>0</v>
      </c>
      <c r="M42" s="200">
        <f>+'(令和4年12月)'!M23</f>
        <v>54.74309881280206</v>
      </c>
      <c r="N42" s="201">
        <f>+'(令和4年12月)'!N23</f>
        <v>0</v>
      </c>
      <c r="O42" s="200">
        <f>+'(令和4年12月)'!O23</f>
        <v>86.270280408890557</v>
      </c>
      <c r="P42" s="201">
        <f>+'(令和4年12月)'!P23</f>
        <v>0</v>
      </c>
      <c r="Q42" s="200">
        <f>+'(令和4年12月)'!Q23</f>
        <v>42.033134947333942</v>
      </c>
      <c r="R42" s="201">
        <f>+'(令和4年12月)'!R23</f>
        <v>0</v>
      </c>
      <c r="S42" s="200">
        <f>+'(令和4年12月)'!S23</f>
        <v>202.91650557245879</v>
      </c>
      <c r="T42" s="201">
        <f>+'(令和4年12月)'!T23</f>
        <v>0</v>
      </c>
      <c r="U42" s="200">
        <f>+'(令和4年12月)'!U23</f>
        <v>86.026027429265667</v>
      </c>
      <c r="V42" s="201">
        <f>+'(令和4年12月)'!V23</f>
        <v>0</v>
      </c>
      <c r="W42" s="200">
        <f>+'(令和4年12月)'!W23</f>
        <v>82.10004074961455</v>
      </c>
      <c r="X42" s="201">
        <f>+'(令和4年12月)'!X23</f>
        <v>0</v>
      </c>
      <c r="Y42" s="200">
        <f>+'(令和4年12月)'!Y23</f>
        <v>83.368325845407682</v>
      </c>
      <c r="Z42" s="201">
        <f>+'(令和4年12月)'!Z23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-4.9204123485360967</v>
      </c>
      <c r="F46" s="199"/>
      <c r="G46" s="192">
        <f>G23-G42</f>
        <v>-17.970704297716864</v>
      </c>
      <c r="H46" s="199"/>
      <c r="I46" s="192">
        <f>I23-I42</f>
        <v>-12.444955636211091</v>
      </c>
      <c r="J46" s="199"/>
      <c r="K46" s="192">
        <f>K23-K42</f>
        <v>-7.7349613316971073</v>
      </c>
      <c r="L46" s="199"/>
      <c r="M46" s="192">
        <f>M23-M42</f>
        <v>-19.178725487903662</v>
      </c>
      <c r="N46" s="199"/>
      <c r="O46" s="192">
        <f t="shared" si="18"/>
        <v>-21.016747574310344</v>
      </c>
      <c r="P46" s="199"/>
      <c r="Q46" s="192">
        <f t="shared" si="18"/>
        <v>-3.4090792460538921</v>
      </c>
      <c r="R46" s="199"/>
      <c r="S46" s="192">
        <f t="shared" si="18"/>
        <v>-86.415814009526557</v>
      </c>
      <c r="T46" s="199"/>
      <c r="U46" s="192">
        <f t="shared" si="18"/>
        <v>-7.5237778315285766</v>
      </c>
      <c r="V46" s="199"/>
      <c r="W46" s="192">
        <f t="shared" si="18"/>
        <v>-8.6151242013863794</v>
      </c>
      <c r="X46" s="199"/>
      <c r="Y46" s="192">
        <f t="shared" si="18"/>
        <v>-25.215709204078799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56.460281629581857</v>
      </c>
      <c r="F23" s="175"/>
      <c r="G23" s="174">
        <f>(G20+G21)/(G22+G41)*100</f>
        <v>92.881521078653137</v>
      </c>
      <c r="H23" s="175"/>
      <c r="I23" s="174">
        <f>(I20+I21)/(I22+I41)*100</f>
        <v>57.402542818114952</v>
      </c>
      <c r="J23" s="175"/>
      <c r="K23" s="174">
        <f>(K20+K21)/(K22+K41)*100</f>
        <v>27.11514713412247</v>
      </c>
      <c r="L23" s="175"/>
      <c r="M23" s="174">
        <f>(M20+M21)/(M22+M41)*100</f>
        <v>54.74309881280206</v>
      </c>
      <c r="N23" s="175"/>
      <c r="O23" s="174">
        <f>(O20+O21)/(O22+O41)*100</f>
        <v>86.270280408890557</v>
      </c>
      <c r="P23" s="175"/>
      <c r="Q23" s="174">
        <f>(Q20+Q21)/(Q22+Q41)*100</f>
        <v>42.033134947333942</v>
      </c>
      <c r="R23" s="175"/>
      <c r="S23" s="174">
        <f>(S20+S21)/(S22+S41)*100</f>
        <v>202.91650557245879</v>
      </c>
      <c r="T23" s="175"/>
      <c r="U23" s="174">
        <f>(U20+U21)/(U22+U41)*100</f>
        <v>86.026027429265667</v>
      </c>
      <c r="V23" s="175"/>
      <c r="W23" s="174">
        <f>(W20+W21)/(W22+W41)*100</f>
        <v>82.10004074961455</v>
      </c>
      <c r="X23" s="175"/>
      <c r="Y23" s="174">
        <f>(Y20+Y21)/(Y22+Y41)*100</f>
        <v>83.368325845407682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221184.90485581793</v>
      </c>
      <c r="F24" s="177"/>
      <c r="G24" s="178">
        <f>H22/G22*1000</f>
        <v>433512.07207387924</v>
      </c>
      <c r="H24" s="179"/>
      <c r="I24" s="180">
        <f>J22/I22*1000</f>
        <v>1019992.5527335344</v>
      </c>
      <c r="J24" s="181"/>
      <c r="K24" s="178">
        <f>L22/K22*1000</f>
        <v>490298.79389804869</v>
      </c>
      <c r="L24" s="179"/>
      <c r="M24" s="180">
        <f>N22/M22*1000</f>
        <v>205987.04109180349</v>
      </c>
      <c r="N24" s="181"/>
      <c r="O24" s="178">
        <f>P22/O22*1000</f>
        <v>280782.65622153395</v>
      </c>
      <c r="P24" s="179"/>
      <c r="Q24" s="180">
        <f>R22/Q22*1000</f>
        <v>176287.16330584636</v>
      </c>
      <c r="R24" s="181"/>
      <c r="S24" s="178">
        <f>T22/S22*1000</f>
        <v>87001.440082290414</v>
      </c>
      <c r="T24" s="179"/>
      <c r="U24" s="180">
        <f>V22/U22*1000</f>
        <v>254761.8015936063</v>
      </c>
      <c r="V24" s="181"/>
      <c r="W24" s="178">
        <f>X22/W22*1000</f>
        <v>265363.69916748279</v>
      </c>
      <c r="X24" s="179"/>
      <c r="Y24" s="180">
        <f>Z22/Y22*1000</f>
        <v>219525.34209289693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-1.9397183704181415</v>
      </c>
      <c r="F34" s="199"/>
      <c r="G34" s="205">
        <f t="shared" ref="G34" si="7">+G23-G30</f>
        <v>12.58152107865314</v>
      </c>
      <c r="H34" s="206"/>
      <c r="I34" s="187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87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87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87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87">
        <f t="shared" ref="Y34" si="16">+Y23-Y30</f>
        <v>1.8683258454076821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+'(令和4年11月)'!E23</f>
        <v>87.122933001147999</v>
      </c>
      <c r="F42" s="201">
        <f>+'(令和4年11月)'!F23</f>
        <v>0</v>
      </c>
      <c r="G42" s="200">
        <f>+'(令和4年11月)'!G23</f>
        <v>90.067129131651328</v>
      </c>
      <c r="H42" s="201">
        <f>+'(令和4年11月)'!H23</f>
        <v>0</v>
      </c>
      <c r="I42" s="200">
        <f>+'(令和4年11月)'!I23</f>
        <v>49.055466237942127</v>
      </c>
      <c r="J42" s="201">
        <f>+'(令和4年11月)'!J23</f>
        <v>0</v>
      </c>
      <c r="K42" s="200">
        <f>+'(令和4年11月)'!K23</f>
        <v>32.900544022787685</v>
      </c>
      <c r="L42" s="201">
        <f>+'(令和4年11月)'!L23</f>
        <v>0</v>
      </c>
      <c r="M42" s="200">
        <f>+'(令和4年11月)'!M23</f>
        <v>51.645491604814353</v>
      </c>
      <c r="N42" s="201">
        <f>+'(令和4年11月)'!N23</f>
        <v>0</v>
      </c>
      <c r="O42" s="200">
        <f>+'(令和4年11月)'!O23</f>
        <v>85.092449922958409</v>
      </c>
      <c r="P42" s="201">
        <f>+'(令和4年11月)'!P23</f>
        <v>0</v>
      </c>
      <c r="Q42" s="200">
        <f>+'(令和4年11月)'!Q23</f>
        <v>46.040457947285262</v>
      </c>
      <c r="R42" s="201">
        <f>+'(令和4年11月)'!R23</f>
        <v>0</v>
      </c>
      <c r="S42" s="200">
        <f>+'(令和4年11月)'!S23</f>
        <v>175.59725537988948</v>
      </c>
      <c r="T42" s="201">
        <f>+'(令和4年11月)'!T23</f>
        <v>0</v>
      </c>
      <c r="U42" s="200">
        <f>+'(令和4年11月)'!U23</f>
        <v>107.65726177127213</v>
      </c>
      <c r="V42" s="201">
        <f>+'(令和4年11月)'!V23</f>
        <v>0</v>
      </c>
      <c r="W42" s="200">
        <f>+'(令和4年11月)'!W23</f>
        <v>90.732372061308581</v>
      </c>
      <c r="X42" s="201">
        <f>+'(令和4年11月)'!X23</f>
        <v>0</v>
      </c>
      <c r="Y42" s="200">
        <f>+'(令和4年11月)'!Y23</f>
        <v>81.144081613985009</v>
      </c>
      <c r="Z42" s="201">
        <f>+'(令和4年11月)'!Z23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-30.662651371566142</v>
      </c>
      <c r="F46" s="199"/>
      <c r="G46" s="192">
        <f>G23-G42</f>
        <v>2.8143919470018091</v>
      </c>
      <c r="H46" s="199"/>
      <c r="I46" s="192">
        <f>I23-I42</f>
        <v>8.3470765801728248</v>
      </c>
      <c r="J46" s="199"/>
      <c r="K46" s="192">
        <f>K23-K42</f>
        <v>-5.7853968886652147</v>
      </c>
      <c r="L46" s="199"/>
      <c r="M46" s="192">
        <f>M23-M42</f>
        <v>3.0976072079877071</v>
      </c>
      <c r="N46" s="199"/>
      <c r="O46" s="192">
        <f t="shared" si="18"/>
        <v>1.177830485932148</v>
      </c>
      <c r="P46" s="199"/>
      <c r="Q46" s="192">
        <f t="shared" si="18"/>
        <v>-4.0073229999513202</v>
      </c>
      <c r="R46" s="199"/>
      <c r="S46" s="192">
        <f t="shared" si="18"/>
        <v>27.319250192569314</v>
      </c>
      <c r="T46" s="199"/>
      <c r="U46" s="192">
        <f t="shared" si="18"/>
        <v>-21.631234342006465</v>
      </c>
      <c r="V46" s="199"/>
      <c r="W46" s="192">
        <f t="shared" si="18"/>
        <v>-8.6323313116940312</v>
      </c>
      <c r="X46" s="199"/>
      <c r="Y46" s="192">
        <f t="shared" si="18"/>
        <v>2.2242442314226736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87.122933001147999</v>
      </c>
      <c r="F23" s="175"/>
      <c r="G23" s="174">
        <f>(G20+G21)/(G22+G41)*100</f>
        <v>90.067129131651328</v>
      </c>
      <c r="H23" s="175"/>
      <c r="I23" s="174">
        <f>(I20+I21)/(I22+I41)*100</f>
        <v>49.055466237942127</v>
      </c>
      <c r="J23" s="175"/>
      <c r="K23" s="174">
        <f>(K20+K21)/(K22+K41)*100</f>
        <v>32.900544022787685</v>
      </c>
      <c r="L23" s="175"/>
      <c r="M23" s="174">
        <f>(M20+M21)/(M22+M41)*100</f>
        <v>51.645491604814353</v>
      </c>
      <c r="N23" s="175"/>
      <c r="O23" s="174">
        <f>(O20+O21)/(O22+O41)*100</f>
        <v>85.092449922958409</v>
      </c>
      <c r="P23" s="175"/>
      <c r="Q23" s="174">
        <f>(Q20+Q21)/(Q22+Q41)*100</f>
        <v>46.040457947285262</v>
      </c>
      <c r="R23" s="175"/>
      <c r="S23" s="174">
        <f>(S20+S21)/(S22+S41)*100</f>
        <v>175.59725537988948</v>
      </c>
      <c r="T23" s="175"/>
      <c r="U23" s="174">
        <f>(U20+U21)/(U22+U41)*100</f>
        <v>107.65726177127213</v>
      </c>
      <c r="V23" s="175"/>
      <c r="W23" s="174">
        <f>(W20+W21)/(W22+W41)*100</f>
        <v>90.732372061308581</v>
      </c>
      <c r="X23" s="175"/>
      <c r="Y23" s="174">
        <f>(Y20+Y21)/(Y22+Y41)*100</f>
        <v>81.144081613985009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231212.40041190179</v>
      </c>
      <c r="F24" s="177"/>
      <c r="G24" s="178">
        <f>H22/G22*1000</f>
        <v>430074.98399556754</v>
      </c>
      <c r="H24" s="179"/>
      <c r="I24" s="180">
        <f>J22/I22*1000</f>
        <v>1061013.5085198111</v>
      </c>
      <c r="J24" s="181"/>
      <c r="K24" s="178">
        <f>L22/K22*1000</f>
        <v>180029.79631046779</v>
      </c>
      <c r="L24" s="179"/>
      <c r="M24" s="180">
        <f>N22/M22*1000</f>
        <v>210435.56487771086</v>
      </c>
      <c r="N24" s="181"/>
      <c r="O24" s="178">
        <f>P22/O22*1000</f>
        <v>274224.77773482795</v>
      </c>
      <c r="P24" s="179"/>
      <c r="Q24" s="180">
        <f>R22/Q22*1000</f>
        <v>177740.85342763909</v>
      </c>
      <c r="R24" s="181"/>
      <c r="S24" s="178">
        <f>T22/S22*1000</f>
        <v>88436.84870069912</v>
      </c>
      <c r="T24" s="179"/>
      <c r="U24" s="180">
        <f>V22/U22*1000</f>
        <v>294733.21077596967</v>
      </c>
      <c r="V24" s="181"/>
      <c r="W24" s="178">
        <f>X22/W22*1000</f>
        <v>262977.53705152968</v>
      </c>
      <c r="X24" s="179"/>
      <c r="Y24" s="180">
        <f>Z22/Y22*1000</f>
        <v>208594.73227077915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28.722933001148</v>
      </c>
      <c r="F34" s="199"/>
      <c r="G34" s="205">
        <f t="shared" ref="G34" si="7">+G23-G30</f>
        <v>9.7671291316513305</v>
      </c>
      <c r="H34" s="206"/>
      <c r="I34" s="187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87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87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87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87">
        <f t="shared" ref="Y34" si="16">+Y23-Y30</f>
        <v>-0.35591838601499148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+'(令和4年10月)'!E23</f>
        <v>37.848432055749129</v>
      </c>
      <c r="F42" s="201">
        <f>+'(令和4年10月)'!F23</f>
        <v>0</v>
      </c>
      <c r="G42" s="200">
        <f>+'(令和4年10月)'!G23</f>
        <v>88.743767797372229</v>
      </c>
      <c r="H42" s="201">
        <f>+'(令和4年10月)'!H23</f>
        <v>0</v>
      </c>
      <c r="I42" s="200">
        <f>+'(令和4年10月)'!I23</f>
        <v>52.460908804701432</v>
      </c>
      <c r="J42" s="201">
        <f>+'(令和4年10月)'!J23</f>
        <v>0</v>
      </c>
      <c r="K42" s="200">
        <f>+'(令和4年10月)'!K23</f>
        <v>30.308347956881427</v>
      </c>
      <c r="L42" s="201">
        <f>+'(令和4年10月)'!L23</f>
        <v>0</v>
      </c>
      <c r="M42" s="200">
        <f>+'(令和4年10月)'!M23</f>
        <v>66.431958935446062</v>
      </c>
      <c r="N42" s="201">
        <f>+'(令和4年10月)'!N23</f>
        <v>0</v>
      </c>
      <c r="O42" s="200">
        <f>+'(令和4年10月)'!O23</f>
        <v>83.059194326799954</v>
      </c>
      <c r="P42" s="201">
        <f>+'(令和4年10月)'!P23</f>
        <v>0</v>
      </c>
      <c r="Q42" s="200">
        <f>+'(令和4年10月)'!Q23</f>
        <v>44.004718470152355</v>
      </c>
      <c r="R42" s="201">
        <f>+'(令和4年10月)'!R23</f>
        <v>0</v>
      </c>
      <c r="S42" s="200">
        <f>+'(令和4年10月)'!S23</f>
        <v>164.92576603137834</v>
      </c>
      <c r="T42" s="201">
        <f>+'(令和4年10月)'!T23</f>
        <v>0</v>
      </c>
      <c r="U42" s="200">
        <f>+'(令和4年10月)'!U23</f>
        <v>82.860530104157846</v>
      </c>
      <c r="V42" s="201">
        <f>+'(令和4年10月)'!V23</f>
        <v>0</v>
      </c>
      <c r="W42" s="200">
        <f>+'(令和4年10月)'!W23</f>
        <v>75.266228007128433</v>
      </c>
      <c r="X42" s="201">
        <f>+'(令和4年10月)'!X23</f>
        <v>0</v>
      </c>
      <c r="Y42" s="200">
        <f>+'(令和4年10月)'!Y23</f>
        <v>76.351804426449334</v>
      </c>
      <c r="Z42" s="201">
        <f>+'(令和4年10月)'!Z23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49.27450094539887</v>
      </c>
      <c r="F46" s="199"/>
      <c r="G46" s="192">
        <f>G23-G42</f>
        <v>1.3233613342790989</v>
      </c>
      <c r="H46" s="199"/>
      <c r="I46" s="192">
        <f>I23-I42</f>
        <v>-3.4054425667593051</v>
      </c>
      <c r="J46" s="199"/>
      <c r="K46" s="192">
        <f>K23-K42</f>
        <v>2.5921960659062577</v>
      </c>
      <c r="L46" s="199"/>
      <c r="M46" s="192">
        <f>M23-M42</f>
        <v>-14.786467330631709</v>
      </c>
      <c r="N46" s="199"/>
      <c r="O46" s="192">
        <f t="shared" si="18"/>
        <v>2.0332555961584546</v>
      </c>
      <c r="P46" s="199"/>
      <c r="Q46" s="192">
        <f t="shared" si="18"/>
        <v>2.0357394771329069</v>
      </c>
      <c r="R46" s="199"/>
      <c r="S46" s="192">
        <f t="shared" si="18"/>
        <v>10.67148934851113</v>
      </c>
      <c r="T46" s="199"/>
      <c r="U46" s="192">
        <f t="shared" si="18"/>
        <v>24.796731667114287</v>
      </c>
      <c r="V46" s="199"/>
      <c r="W46" s="192">
        <f t="shared" si="18"/>
        <v>15.466144054180148</v>
      </c>
      <c r="X46" s="199"/>
      <c r="Y46" s="192">
        <f t="shared" si="18"/>
        <v>4.7922771875356744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26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37.848432055749129</v>
      </c>
      <c r="F23" s="175"/>
      <c r="G23" s="174">
        <f>(G20+G21)/(G22+G41)*100</f>
        <v>88.743767797372229</v>
      </c>
      <c r="H23" s="175"/>
      <c r="I23" s="174">
        <f>(I20+I21)/(I22+I41)*100</f>
        <v>52.460908804701432</v>
      </c>
      <c r="J23" s="175"/>
      <c r="K23" s="174">
        <f>(K20+K21)/(K22+K41)*100</f>
        <v>30.308347956881427</v>
      </c>
      <c r="L23" s="175"/>
      <c r="M23" s="174">
        <f>(M20+M21)/(M22+M41)*100</f>
        <v>66.431958935446062</v>
      </c>
      <c r="N23" s="175"/>
      <c r="O23" s="174">
        <f>(O20+O21)/(O22+O41)*100</f>
        <v>83.059194326799954</v>
      </c>
      <c r="P23" s="175"/>
      <c r="Q23" s="174">
        <f>(Q20+Q21)/(Q22+Q41)*100</f>
        <v>44.004718470152355</v>
      </c>
      <c r="R23" s="175"/>
      <c r="S23" s="174">
        <f>(S20+S21)/(S22+S41)*100</f>
        <v>164.92576603137834</v>
      </c>
      <c r="T23" s="175"/>
      <c r="U23" s="174">
        <f>(U20+U21)/(U22+U41)*100</f>
        <v>82.860530104157846</v>
      </c>
      <c r="V23" s="175"/>
      <c r="W23" s="174">
        <f>(W20+W21)/(W22+W41)*100</f>
        <v>75.266228007128433</v>
      </c>
      <c r="X23" s="175"/>
      <c r="Y23" s="174">
        <f>(Y20+Y21)/(Y22+Y41)*100</f>
        <v>76.351804426449334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181663.40595820363</v>
      </c>
      <c r="F24" s="177"/>
      <c r="G24" s="178">
        <f>H22/G22*1000</f>
        <v>423372.786917675</v>
      </c>
      <c r="H24" s="179"/>
      <c r="I24" s="180">
        <f>J22/I22*1000</f>
        <v>1102456.6030308995</v>
      </c>
      <c r="J24" s="181"/>
      <c r="K24" s="178">
        <f>L22/K22*1000</f>
        <v>130367.48104465038</v>
      </c>
      <c r="L24" s="179"/>
      <c r="M24" s="180">
        <f>N22/M22*1000</f>
        <v>196465.72526105065</v>
      </c>
      <c r="N24" s="181"/>
      <c r="O24" s="178">
        <f>P22/O22*1000</f>
        <v>268882.34165067179</v>
      </c>
      <c r="P24" s="179"/>
      <c r="Q24" s="180">
        <f>R22/Q22*1000</f>
        <v>177593.62661688667</v>
      </c>
      <c r="R24" s="181"/>
      <c r="S24" s="178">
        <f>T22/S22*1000</f>
        <v>90430.735418427736</v>
      </c>
      <c r="T24" s="179"/>
      <c r="U24" s="180">
        <f>V22/U22*1000</f>
        <v>356803.38612779899</v>
      </c>
      <c r="V24" s="181"/>
      <c r="W24" s="178">
        <f>X22/W22*1000</f>
        <v>260141.96636292478</v>
      </c>
      <c r="X24" s="179"/>
      <c r="Y24" s="180">
        <f>Z22/Y22*1000</f>
        <v>210540.07260521274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-20.55156794425087</v>
      </c>
      <c r="F34" s="199"/>
      <c r="G34" s="205">
        <f t="shared" ref="G34" si="7">+G23-G30</f>
        <v>8.4437677973722316</v>
      </c>
      <c r="H34" s="206"/>
      <c r="I34" s="187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87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87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87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87">
        <f t="shared" ref="Y34" si="16">+Y23-Y30</f>
        <v>-5.1481955735506659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+(E39+E40)/(E41+'(令和4年9月)'!E41)*100</f>
        <v>52.987622705932566</v>
      </c>
      <c r="F42" s="201"/>
      <c r="G42" s="200">
        <f>+(G39+G40)/(G41+'(令和4年9月)'!G41)*100</f>
        <v>84.084791386271874</v>
      </c>
      <c r="H42" s="201"/>
      <c r="I42" s="200">
        <f>+(I39+I40)/(I41+'(令和4年9月)'!I41)*100</f>
        <v>79.462679856115102</v>
      </c>
      <c r="J42" s="201"/>
      <c r="K42" s="200">
        <f>+(K39+K40)/(K41+'(令和4年9月)'!K41)*100</f>
        <v>38.569297082228118</v>
      </c>
      <c r="L42" s="201"/>
      <c r="M42" s="200">
        <f>+(M39+M40)/(M41+'(令和4年9月)'!M41)*100</f>
        <v>42.567467112686337</v>
      </c>
      <c r="N42" s="201"/>
      <c r="O42" s="200">
        <f>+(O39+O40)/(O41+'(令和4年9月)'!O41)*100</f>
        <v>88.559579202913213</v>
      </c>
      <c r="P42" s="201"/>
      <c r="Q42" s="200">
        <f>+(Q39+Q40)/(Q41+'(令和4年9月)'!Q41)*100</f>
        <v>46.23276798395856</v>
      </c>
      <c r="R42" s="201"/>
      <c r="S42" s="200">
        <f>+(S39+S40)/(S41+'(令和4年9月)'!S41)*100</f>
        <v>191.79589156055022</v>
      </c>
      <c r="T42" s="201"/>
      <c r="U42" s="200">
        <f>+(U39+U40)/(U41+'(令和4年9月)'!U41)*100</f>
        <v>70.748891703609885</v>
      </c>
      <c r="V42" s="201"/>
      <c r="W42" s="200">
        <f>+(W39+W40)/(W41+'(令和4年9月)'!W41)*100</f>
        <v>90.514490824451016</v>
      </c>
      <c r="X42" s="201"/>
      <c r="Y42" s="200">
        <f>+(Y39+Y40)/(Y41+'(令和4年9月)'!Y41)*100</f>
        <v>80.091749959534852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-15.139190650183437</v>
      </c>
      <c r="F46" s="199"/>
      <c r="G46" s="192">
        <f>G23-G42</f>
        <v>4.6589764111003547</v>
      </c>
      <c r="H46" s="199"/>
      <c r="I46" s="192">
        <f>I23-I42</f>
        <v>-27.00177105141367</v>
      </c>
      <c r="J46" s="199"/>
      <c r="K46" s="192">
        <f>K23-K42</f>
        <v>-8.2609491253466913</v>
      </c>
      <c r="L46" s="199"/>
      <c r="M46" s="192">
        <f>M23-M42</f>
        <v>23.864491822759724</v>
      </c>
      <c r="N46" s="199"/>
      <c r="O46" s="192">
        <f t="shared" si="18"/>
        <v>-5.5003848761132588</v>
      </c>
      <c r="P46" s="199"/>
      <c r="Q46" s="192">
        <f t="shared" si="18"/>
        <v>-2.2280495138062051</v>
      </c>
      <c r="R46" s="199"/>
      <c r="S46" s="192">
        <f t="shared" si="18"/>
        <v>-26.870125529171872</v>
      </c>
      <c r="T46" s="199"/>
      <c r="U46" s="192">
        <f t="shared" si="18"/>
        <v>12.11163840054796</v>
      </c>
      <c r="V46" s="199"/>
      <c r="W46" s="192">
        <f t="shared" si="18"/>
        <v>-15.248262817322583</v>
      </c>
      <c r="X46" s="199"/>
      <c r="Y46" s="192">
        <f t="shared" si="18"/>
        <v>-3.7399455330855176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52.987622705932566</v>
      </c>
      <c r="F23" s="175"/>
      <c r="G23" s="174">
        <f>(G20+G21)/(G22+G41)*100</f>
        <v>84.084791386271874</v>
      </c>
      <c r="H23" s="175"/>
      <c r="I23" s="174">
        <f>(I20+I21)/(I22+I41)*100</f>
        <v>79.462679856115102</v>
      </c>
      <c r="J23" s="175"/>
      <c r="K23" s="174">
        <f>(K20+K21)/(K22+K41)*100</f>
        <v>38.569297082228118</v>
      </c>
      <c r="L23" s="175"/>
      <c r="M23" s="174">
        <f>(M20+M21)/(M22+M41)*100</f>
        <v>42.567467112686337</v>
      </c>
      <c r="N23" s="175"/>
      <c r="O23" s="174">
        <f>(O20+O21)/(O22+O41)*100</f>
        <v>88.559579202913213</v>
      </c>
      <c r="P23" s="175"/>
      <c r="Q23" s="174">
        <f>(Q20+Q21)/(Q22+Q41)*100</f>
        <v>46.23276798395856</v>
      </c>
      <c r="R23" s="175"/>
      <c r="S23" s="174">
        <f>(S20+S21)/(S22+S41)*100</f>
        <v>191.79589156055022</v>
      </c>
      <c r="T23" s="175"/>
      <c r="U23" s="174">
        <f>(U20+U21)/(U22+U41)*100</f>
        <v>70.748891703609885</v>
      </c>
      <c r="V23" s="175"/>
      <c r="W23" s="174">
        <f>(W20+W21)/(W22+W41)*100</f>
        <v>90.514490824451016</v>
      </c>
      <c r="X23" s="175"/>
      <c r="Y23" s="174">
        <f>(Y20+Y21)/(Y22+Y41)*100</f>
        <v>80.091749959534852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176002.98762270596</v>
      </c>
      <c r="F24" s="177"/>
      <c r="G24" s="178">
        <f>H22/G22*1000</f>
        <v>427144.68371467025</v>
      </c>
      <c r="H24" s="179"/>
      <c r="I24" s="180">
        <f>J22/I22*1000</f>
        <v>1225846.2230215827</v>
      </c>
      <c r="J24" s="181"/>
      <c r="K24" s="178">
        <f>L22/K22*1000</f>
        <v>167612.40053050398</v>
      </c>
      <c r="L24" s="179"/>
      <c r="M24" s="180">
        <f>N22/M22*1000</f>
        <v>191677.89459245393</v>
      </c>
      <c r="N24" s="181"/>
      <c r="O24" s="178">
        <f>P22/O22*1000</f>
        <v>267479.06129880639</v>
      </c>
      <c r="P24" s="179"/>
      <c r="Q24" s="180">
        <f>R22/Q22*1000</f>
        <v>178886.70732726209</v>
      </c>
      <c r="R24" s="181"/>
      <c r="S24" s="178">
        <f>T22/S22*1000</f>
        <v>80690.845404458712</v>
      </c>
      <c r="T24" s="179"/>
      <c r="U24" s="180">
        <f>V22/U22*1000</f>
        <v>343619.06269791006</v>
      </c>
      <c r="V24" s="181"/>
      <c r="W24" s="178">
        <f>X22/W22*1000</f>
        <v>259568.38903603234</v>
      </c>
      <c r="X24" s="179"/>
      <c r="Y24" s="180">
        <f>Z22/Y22*1000</f>
        <v>212150.97933533939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-5.4123772940674328</v>
      </c>
      <c r="F34" s="199"/>
      <c r="G34" s="205">
        <f t="shared" ref="G34" si="7">+G23-G30</f>
        <v>3.7847913862718769</v>
      </c>
      <c r="H34" s="206"/>
      <c r="I34" s="187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87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87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87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87">
        <f t="shared" ref="Y34" si="16">+Y23-Y30</f>
        <v>-1.4082500404651483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+(E39+E40)/(E41+'(令和4年8月)'!E41)*100</f>
        <v>56.18918307309346</v>
      </c>
      <c r="F42" s="201"/>
      <c r="G42" s="200">
        <f>+(G39+G40)/(G41+'(令和4年8月)'!G41)*100</f>
        <v>83.32777592530843</v>
      </c>
      <c r="H42" s="201"/>
      <c r="I42" s="200">
        <f>+(I39+I40)/(I41+'(令和4年8月)'!I41)*100</f>
        <v>105.76002393776183</v>
      </c>
      <c r="J42" s="201"/>
      <c r="K42" s="200">
        <f>+(K39+K40)/(K41+'(令和4年8月)'!K41)*100</f>
        <v>40.634005763688762</v>
      </c>
      <c r="L42" s="201"/>
      <c r="M42" s="200">
        <f>+(M39+M40)/(M41+'(令和4年8月)'!M41)*100</f>
        <v>43.78798509692664</v>
      </c>
      <c r="N42" s="201"/>
      <c r="O42" s="200">
        <f>+(O39+O40)/(O41+'(令和4年8月)'!O41)*100</f>
        <v>88.487972508591056</v>
      </c>
      <c r="P42" s="201"/>
      <c r="Q42" s="200">
        <f>+(Q39+Q40)/(Q41+'(令和4年8月)'!Q41)*100</f>
        <v>45.689185395577717</v>
      </c>
      <c r="R42" s="201"/>
      <c r="S42" s="200">
        <f>+(S39+S40)/(S41+'(令和4年8月)'!S41)*100</f>
        <v>181.45744515594524</v>
      </c>
      <c r="T42" s="201"/>
      <c r="U42" s="200">
        <f>+(U39+U40)/(U41+'(令和4年8月)'!U41)*100</f>
        <v>79.595653722835763</v>
      </c>
      <c r="V42" s="201"/>
      <c r="W42" s="200">
        <f>+(W39+W40)/(W41+'(令和4年8月)'!W41)*100</f>
        <v>91.376629226814387</v>
      </c>
      <c r="X42" s="201"/>
      <c r="Y42" s="200">
        <f>+(Y39+Y40)/(Y41+'(令和4年8月)'!Y41)*100</f>
        <v>77.258756795667793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-3.2015603671608943</v>
      </c>
      <c r="F46" s="199"/>
      <c r="G46" s="192">
        <f>G23-G42</f>
        <v>0.7570154609634443</v>
      </c>
      <c r="H46" s="199"/>
      <c r="I46" s="192">
        <f>I23-I42</f>
        <v>-26.297344081646727</v>
      </c>
      <c r="J46" s="199"/>
      <c r="K46" s="192">
        <f>K23-K42</f>
        <v>-2.0647086814606439</v>
      </c>
      <c r="L46" s="199"/>
      <c r="M46" s="192">
        <f>M23-M42</f>
        <v>-1.2205179842403027</v>
      </c>
      <c r="N46" s="199"/>
      <c r="O46" s="192">
        <f t="shared" si="18"/>
        <v>7.1606694322156272E-2</v>
      </c>
      <c r="P46" s="199"/>
      <c r="Q46" s="192">
        <f t="shared" si="18"/>
        <v>0.54358258838084339</v>
      </c>
      <c r="R46" s="199"/>
      <c r="S46" s="192">
        <f t="shared" si="18"/>
        <v>10.33844640460498</v>
      </c>
      <c r="T46" s="199"/>
      <c r="U46" s="192">
        <f t="shared" si="18"/>
        <v>-8.8467620192258778</v>
      </c>
      <c r="V46" s="199"/>
      <c r="W46" s="192">
        <f t="shared" si="18"/>
        <v>-0.86213840236337091</v>
      </c>
      <c r="X46" s="199"/>
      <c r="Y46" s="192">
        <f t="shared" si="18"/>
        <v>2.8329931638670587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47.033697199810156</v>
      </c>
      <c r="F23" s="175"/>
      <c r="G23" s="174">
        <f>(G20+G21)/(G22+G41)*100</f>
        <v>81.782945736434115</v>
      </c>
      <c r="H23" s="175"/>
      <c r="I23" s="174">
        <f>(I20+I21)/(I22+I41)*100</f>
        <v>72.933656601278372</v>
      </c>
      <c r="J23" s="175"/>
      <c r="K23" s="174">
        <f>(K20+K21)/(K22+K41)*100</f>
        <v>33.239683933274804</v>
      </c>
      <c r="L23" s="175"/>
      <c r="M23" s="174">
        <f>(M20+M21)/(M22+M41)*100</f>
        <v>42.296533733939143</v>
      </c>
      <c r="N23" s="175"/>
      <c r="O23" s="174">
        <f>(O20+O21)/(O22+O41)*100</f>
        <v>94.696441032798333</v>
      </c>
      <c r="P23" s="175"/>
      <c r="Q23" s="174">
        <f>(Q20+Q21)/(Q22+Q41)*100</f>
        <v>41.361188816842649</v>
      </c>
      <c r="R23" s="175"/>
      <c r="S23" s="174">
        <f>(S20+S21)/(S22+S41)*100</f>
        <v>177.50258341944732</v>
      </c>
      <c r="T23" s="175"/>
      <c r="U23" s="174">
        <f>(U20+U21)/(U22+U41)*100</f>
        <v>67.363541765206705</v>
      </c>
      <c r="V23" s="175"/>
      <c r="W23" s="174">
        <f>(W20+W21)/(W22+W41)*100</f>
        <v>92.782549589074961</v>
      </c>
      <c r="X23" s="175"/>
      <c r="Y23" s="174">
        <f>(Y20+Y21)/(Y22+Y41)*100</f>
        <v>77.258756795667793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166312.90926099158</v>
      </c>
      <c r="F24" s="177"/>
      <c r="G24" s="178">
        <f>H22/G22*1000</f>
        <v>430392.29311433987</v>
      </c>
      <c r="H24" s="179"/>
      <c r="I24" s="180">
        <f>J22/I22*1000</f>
        <v>1539698.3920034769</v>
      </c>
      <c r="J24" s="181"/>
      <c r="K24" s="178">
        <f>L22/K22*1000</f>
        <v>1719410.4840060291</v>
      </c>
      <c r="L24" s="179"/>
      <c r="M24" s="180">
        <f>N22/M22*1000</f>
        <v>189055.51822239353</v>
      </c>
      <c r="N24" s="181"/>
      <c r="O24" s="178">
        <f>P22/O22*1000</f>
        <v>279631.69291338586</v>
      </c>
      <c r="P24" s="179"/>
      <c r="Q24" s="180">
        <f>R22/Q22*1000</f>
        <v>176721.10162295526</v>
      </c>
      <c r="R24" s="181"/>
      <c r="S24" s="178">
        <f>T22/S22*1000</f>
        <v>78762.725668521787</v>
      </c>
      <c r="T24" s="179"/>
      <c r="U24" s="180">
        <f>V22/U22*1000</f>
        <v>336809.86039936385</v>
      </c>
      <c r="V24" s="181"/>
      <c r="W24" s="178">
        <f>X22/W22*1000</f>
        <v>251913.37145638154</v>
      </c>
      <c r="X24" s="179"/>
      <c r="Y24" s="180">
        <f>Z22/Y22*1000</f>
        <v>262175.36445633997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47.8</v>
      </c>
      <c r="F30" s="204"/>
      <c r="G30" s="202">
        <v>64.2</v>
      </c>
      <c r="H30" s="204"/>
      <c r="I30" s="202">
        <v>140.19999999999999</v>
      </c>
      <c r="J30" s="204"/>
      <c r="K30" s="202">
        <v>68.599999999999994</v>
      </c>
      <c r="L30" s="204"/>
      <c r="M30" s="202">
        <v>47</v>
      </c>
      <c r="N30" s="204"/>
      <c r="O30" s="202">
        <v>106.8</v>
      </c>
      <c r="P30" s="204"/>
      <c r="Q30" s="202">
        <v>48.4</v>
      </c>
      <c r="R30" s="204"/>
      <c r="S30" s="202">
        <v>155.19999999999999</v>
      </c>
      <c r="T30" s="204"/>
      <c r="U30" s="202">
        <v>53.2</v>
      </c>
      <c r="V30" s="204"/>
      <c r="W30" s="202">
        <v>82.2</v>
      </c>
      <c r="X30" s="204"/>
      <c r="Y30" s="202">
        <v>79.2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-0.76630280018984109</v>
      </c>
      <c r="F34" s="199"/>
      <c r="G34" s="205">
        <f t="shared" ref="G34" si="7">+G23-G30</f>
        <v>17.582945736434112</v>
      </c>
      <c r="H34" s="206"/>
      <c r="I34" s="187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87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87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87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87">
        <f t="shared" ref="Y34" si="16">+Y23-Y30</f>
        <v>-1.9412432043322099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+(E39+E40)/(E41+'(令和4年7月)'!E41)*100</f>
        <v>45.25</v>
      </c>
      <c r="F42" s="201"/>
      <c r="G42" s="200">
        <f>+(G39+G40)/(G41+'(令和4年7月)'!G41)*100</f>
        <v>73.135292218275751</v>
      </c>
      <c r="H42" s="201"/>
      <c r="I42" s="200">
        <f>+(I39+I40)/(I41+'(令和4年7月)'!I41)*100</f>
        <v>89.22512608895002</v>
      </c>
      <c r="J42" s="201"/>
      <c r="K42" s="200">
        <f>+(K39+K40)/(K41+'(令和4年7月)'!K41)*100</f>
        <v>29.032258064516132</v>
      </c>
      <c r="L42" s="201"/>
      <c r="M42" s="200">
        <f>+(M39+M40)/(M41+'(令和4年7月)'!M41)*100</f>
        <v>57.74874007842147</v>
      </c>
      <c r="N42" s="201"/>
      <c r="O42" s="200">
        <f>+(O39+O40)/(O41+'(令和4年7月)'!O41)*100</f>
        <v>87.141992739007662</v>
      </c>
      <c r="P42" s="201"/>
      <c r="Q42" s="200">
        <f>+(Q39+Q40)/(Q41+'(令和4年7月)'!Q41)*100</f>
        <v>44.917699654541757</v>
      </c>
      <c r="R42" s="201"/>
      <c r="S42" s="200">
        <f>+(S39+S40)/(S41+'(令和4年7月)'!S41)*100</f>
        <v>183.00807705814478</v>
      </c>
      <c r="T42" s="201"/>
      <c r="U42" s="200">
        <f>+(U39+U40)/(U41+'(令和4年7月)'!U41)*100</f>
        <v>61.984160066694457</v>
      </c>
      <c r="V42" s="201"/>
      <c r="W42" s="200">
        <f>+(W39+W40)/(W41+'(令和4年7月)'!W41)*100</f>
        <v>87.24570593251309</v>
      </c>
      <c r="X42" s="201"/>
      <c r="Y42" s="200">
        <f>+(Y39+Y40)/(Y41+'(令和4年7月)'!Y41)*100</f>
        <v>81.599170280891812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1.7836971998101561</v>
      </c>
      <c r="F46" s="199"/>
      <c r="G46" s="192">
        <f>G23-G42</f>
        <v>8.6476535181583642</v>
      </c>
      <c r="H46" s="199"/>
      <c r="I46" s="192">
        <f>I23-I42</f>
        <v>-16.291469487671648</v>
      </c>
      <c r="J46" s="199"/>
      <c r="K46" s="192">
        <f>K23-K42</f>
        <v>4.2074258687586727</v>
      </c>
      <c r="L46" s="199"/>
      <c r="M46" s="192">
        <f>M23-M42</f>
        <v>-15.452206344482327</v>
      </c>
      <c r="N46" s="199"/>
      <c r="O46" s="192">
        <f t="shared" si="18"/>
        <v>7.5544482937906707</v>
      </c>
      <c r="P46" s="199"/>
      <c r="Q46" s="192">
        <f t="shared" si="18"/>
        <v>-3.5565108376991077</v>
      </c>
      <c r="R46" s="199"/>
      <c r="S46" s="192">
        <f t="shared" si="18"/>
        <v>-5.5054936386974589</v>
      </c>
      <c r="T46" s="199"/>
      <c r="U46" s="192">
        <f t="shared" si="18"/>
        <v>5.3793816985122476</v>
      </c>
      <c r="V46" s="199"/>
      <c r="W46" s="192">
        <f t="shared" si="18"/>
        <v>5.5368436565618708</v>
      </c>
      <c r="X46" s="199"/>
      <c r="Y46" s="192">
        <f t="shared" si="18"/>
        <v>-4.340413485224019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45.25</v>
      </c>
      <c r="F23" s="175"/>
      <c r="G23" s="174">
        <f>(G20+G21)/(G22+G41)*100</f>
        <v>73.135292218275751</v>
      </c>
      <c r="H23" s="175"/>
      <c r="I23" s="174">
        <f>(I20+I21)/(I22+I41)*100</f>
        <v>89.22512608895002</v>
      </c>
      <c r="J23" s="175"/>
      <c r="K23" s="174">
        <f>(K20+K21)/(K22+K41)*100</f>
        <v>29.032258064516132</v>
      </c>
      <c r="L23" s="175"/>
      <c r="M23" s="174">
        <f>(M20+M21)/(M22+M41)*100</f>
        <v>57.74874007842147</v>
      </c>
      <c r="N23" s="175"/>
      <c r="O23" s="174">
        <f>(O20+O21)/(O22+O41)*100</f>
        <v>87.141992739007662</v>
      </c>
      <c r="P23" s="175"/>
      <c r="Q23" s="174">
        <f>(Q20+Q21)/(Q22+Q41)*100</f>
        <v>44.917699654541757</v>
      </c>
      <c r="R23" s="175"/>
      <c r="S23" s="174">
        <f>(S20+S21)/(S22+S41)*100</f>
        <v>183.00807705814478</v>
      </c>
      <c r="T23" s="175"/>
      <c r="U23" s="174">
        <f>(U20+U21)/(U22+U41)*100</f>
        <v>61.984160066694457</v>
      </c>
      <c r="V23" s="175"/>
      <c r="W23" s="174">
        <f>(W20+W21)/(W22+W41)*100</f>
        <v>87.24570593251309</v>
      </c>
      <c r="X23" s="175"/>
      <c r="Y23" s="174">
        <f>(Y20+Y21)/(Y22+Y41)*100</f>
        <v>81.599170280891812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169712.42774566475</v>
      </c>
      <c r="F24" s="177"/>
      <c r="G24" s="178">
        <f>H22/G22*1000</f>
        <v>431842.69662921352</v>
      </c>
      <c r="H24" s="179"/>
      <c r="I24" s="180">
        <f>J22/I22*1000</f>
        <v>1337982.1109123435</v>
      </c>
      <c r="J24" s="181"/>
      <c r="K24" s="178">
        <f>L22/K22*1000</f>
        <v>1906506.9200959587</v>
      </c>
      <c r="L24" s="179"/>
      <c r="M24" s="180">
        <f>N22/M22*1000</f>
        <v>214691.18131511527</v>
      </c>
      <c r="N24" s="181"/>
      <c r="O24" s="178">
        <f>P22/O22*1000</f>
        <v>268670.16764290043</v>
      </c>
      <c r="P24" s="179"/>
      <c r="Q24" s="180">
        <f>R22/Q22*1000</f>
        <v>175075.94378886549</v>
      </c>
      <c r="R24" s="181"/>
      <c r="S24" s="178">
        <f>T22/S22*1000</f>
        <v>77520.733704552898</v>
      </c>
      <c r="T24" s="179"/>
      <c r="U24" s="180">
        <f>V22/U22*1000</f>
        <v>428330.82247557002</v>
      </c>
      <c r="V24" s="181"/>
      <c r="W24" s="178">
        <f>X22/W22*1000</f>
        <v>253102.71220492214</v>
      </c>
      <c r="X24" s="179"/>
      <c r="Y24" s="180">
        <f>Z22/Y22*1000</f>
        <v>264874.29240562685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39.9</v>
      </c>
      <c r="F30" s="204"/>
      <c r="G30" s="202">
        <v>63</v>
      </c>
      <c r="H30" s="204"/>
      <c r="I30" s="202">
        <v>107.6</v>
      </c>
      <c r="J30" s="204"/>
      <c r="K30" s="202">
        <v>66.5</v>
      </c>
      <c r="L30" s="204"/>
      <c r="M30" s="202">
        <v>54</v>
      </c>
      <c r="N30" s="204"/>
      <c r="O30" s="202">
        <v>108.8</v>
      </c>
      <c r="P30" s="204"/>
      <c r="Q30" s="202">
        <v>49.6</v>
      </c>
      <c r="R30" s="204"/>
      <c r="S30" s="202">
        <v>179</v>
      </c>
      <c r="T30" s="204"/>
      <c r="U30" s="202">
        <v>55</v>
      </c>
      <c r="V30" s="204"/>
      <c r="W30" s="202">
        <v>82.3</v>
      </c>
      <c r="X30" s="204"/>
      <c r="Y30" s="202">
        <v>86.8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5.3500000000000014</v>
      </c>
      <c r="F34" s="199"/>
      <c r="G34" s="205">
        <f t="shared" ref="G34" si="6">+G23-G30</f>
        <v>10.135292218275751</v>
      </c>
      <c r="H34" s="206"/>
      <c r="I34" s="187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87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87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87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87">
        <f t="shared" ref="Y34" si="15">+Y23-Y30</f>
        <v>-5.2008297191081851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+(E39+E40)/(E41+'(令和4年6月) '!E41)*100</f>
        <v>51.851077180506167</v>
      </c>
      <c r="F42" s="201"/>
      <c r="G42" s="200">
        <f>+(G39+G40)/(G41+'(令和4年6月) '!G41)*100</f>
        <v>88.098236775818634</v>
      </c>
      <c r="H42" s="201"/>
      <c r="I42" s="200">
        <f>+(I39+I40)/(I41+'(令和4年6月) '!I41)*100</f>
        <v>94.13566739606128</v>
      </c>
      <c r="J42" s="201"/>
      <c r="K42" s="200">
        <f>+(K39+K40)/(K41+'(令和4年6月) '!K41)*100</f>
        <v>57.611419853982781</v>
      </c>
      <c r="L42" s="201"/>
      <c r="M42" s="200">
        <f>+(M39+M40)/(M41+'(令和4年6月) '!M41)*100</f>
        <v>53.432125400894925</v>
      </c>
      <c r="N42" s="201"/>
      <c r="O42" s="200">
        <f>+(O39+O40)/(O41+'(令和4年6月) '!O41)*100</f>
        <v>78.986904882753024</v>
      </c>
      <c r="P42" s="201"/>
      <c r="Q42" s="200">
        <f>+(Q39+Q40)/(Q41+'(令和4年6月) '!Q41)*100</f>
        <v>47.41866814001105</v>
      </c>
      <c r="R42" s="201"/>
      <c r="S42" s="200">
        <f>+(S39+S40)/(S41+'(令和4年6月) '!S41)*100</f>
        <v>171.16727123400176</v>
      </c>
      <c r="T42" s="201"/>
      <c r="U42" s="200">
        <f>+(U39+U40)/(U41+'(令和4年6月) '!U41)*100</f>
        <v>69.492452417414128</v>
      </c>
      <c r="V42" s="201"/>
      <c r="W42" s="200">
        <f>+(W39+W40)/(W41+'(令和4年6月) '!W41)*100</f>
        <v>93.298028832009422</v>
      </c>
      <c r="X42" s="201"/>
      <c r="Y42" s="200">
        <f>+(Y39+Y40)/(Y41+'(令和4年6月) '!Y41)*100</f>
        <v>81.070359497200812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-6.6010771805061665</v>
      </c>
      <c r="F46" s="199"/>
      <c r="G46" s="192">
        <f>G23-G42</f>
        <v>-14.962944557542883</v>
      </c>
      <c r="H46" s="199"/>
      <c r="I46" s="192">
        <f>I23-I42</f>
        <v>-4.9105413071112594</v>
      </c>
      <c r="J46" s="199"/>
      <c r="K46" s="192">
        <f>K23-K42</f>
        <v>-28.579161789466649</v>
      </c>
      <c r="L46" s="199"/>
      <c r="M46" s="192">
        <f>M23-M42</f>
        <v>4.3166146775265446</v>
      </c>
      <c r="N46" s="199"/>
      <c r="O46" s="192">
        <f t="shared" si="17"/>
        <v>8.1550878562546387</v>
      </c>
      <c r="P46" s="199"/>
      <c r="Q46" s="192">
        <f t="shared" si="17"/>
        <v>-2.5009684854692935</v>
      </c>
      <c r="R46" s="199"/>
      <c r="S46" s="192">
        <f t="shared" si="17"/>
        <v>11.840805824143018</v>
      </c>
      <c r="T46" s="199"/>
      <c r="U46" s="192">
        <f t="shared" si="17"/>
        <v>-7.508292350719671</v>
      </c>
      <c r="V46" s="199"/>
      <c r="W46" s="192">
        <f t="shared" si="17"/>
        <v>-6.0523228994963318</v>
      </c>
      <c r="X46" s="199"/>
      <c r="Y46" s="192">
        <f t="shared" si="17"/>
        <v>0.5288107836910001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51.851077180506167</v>
      </c>
      <c r="F23" s="175"/>
      <c r="G23" s="174">
        <f>(G20+G21)/(G22+G41)*100</f>
        <v>88.098236775818634</v>
      </c>
      <c r="H23" s="175"/>
      <c r="I23" s="174">
        <f>(I20+I21)/(I22+I41)*100</f>
        <v>94.13566739606128</v>
      </c>
      <c r="J23" s="175"/>
      <c r="K23" s="174">
        <f>(K20+K21)/(K22+K41)*100</f>
        <v>57.611419853982781</v>
      </c>
      <c r="L23" s="175"/>
      <c r="M23" s="174">
        <f>(M20+M21)/(M22+M41)*100</f>
        <v>53.432125400894925</v>
      </c>
      <c r="N23" s="175"/>
      <c r="O23" s="174">
        <f>(O20+O21)/(O22+O41)*100</f>
        <v>78.986904882753024</v>
      </c>
      <c r="P23" s="175"/>
      <c r="Q23" s="174">
        <f>(Q20+Q21)/(Q22+Q41)*100</f>
        <v>47.41866814001105</v>
      </c>
      <c r="R23" s="175"/>
      <c r="S23" s="174">
        <f>(S20+S21)/(S22+S41)*100</f>
        <v>171.16727123400176</v>
      </c>
      <c r="T23" s="175"/>
      <c r="U23" s="174">
        <f>(U20+U21)/(U22+U41)*100</f>
        <v>69.492452417414128</v>
      </c>
      <c r="V23" s="175"/>
      <c r="W23" s="174">
        <f>(W20+W21)/(W22+W41)*100</f>
        <v>93.298028832009422</v>
      </c>
      <c r="X23" s="175"/>
      <c r="Y23" s="174">
        <f>(Y20+Y21)/(Y22+Y41)*100</f>
        <v>81.070359497200812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162486.23063683306</v>
      </c>
      <c r="F24" s="177"/>
      <c r="G24" s="178">
        <f>H22/G22*1000</f>
        <v>428030.93434343435</v>
      </c>
      <c r="H24" s="179"/>
      <c r="I24" s="180">
        <f>J22/I22*1000</f>
        <v>1305547.5070555033</v>
      </c>
      <c r="J24" s="181"/>
      <c r="K24" s="178">
        <f>L22/K22*1000</f>
        <v>1889320.6404999024</v>
      </c>
      <c r="L24" s="179"/>
      <c r="M24" s="180">
        <f>N22/M22*1000</f>
        <v>208932.47576532207</v>
      </c>
      <c r="N24" s="181"/>
      <c r="O24" s="178">
        <f>P22/O22*1000</f>
        <v>274605.8408862034</v>
      </c>
      <c r="P24" s="179"/>
      <c r="Q24" s="180">
        <f>R22/Q22*1000</f>
        <v>174241.33687414989</v>
      </c>
      <c r="R24" s="181"/>
      <c r="S24" s="178">
        <f>T22/S22*1000</f>
        <v>89388.773104649968</v>
      </c>
      <c r="T24" s="179"/>
      <c r="U24" s="180">
        <f>V22/U22*1000</f>
        <v>349609.52177625959</v>
      </c>
      <c r="V24" s="181"/>
      <c r="W24" s="178">
        <f>X22/W22*1000</f>
        <v>242186.4206292879</v>
      </c>
      <c r="X24" s="179"/>
      <c r="Y24" s="180">
        <f>Z22/Y22*1000</f>
        <v>258594.19550117367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53.9</v>
      </c>
      <c r="F30" s="204"/>
      <c r="G30" s="202">
        <v>75.599999999999994</v>
      </c>
      <c r="H30" s="204"/>
      <c r="I30" s="202">
        <v>124.2</v>
      </c>
      <c r="J30" s="204"/>
      <c r="K30" s="202">
        <v>84.3</v>
      </c>
      <c r="L30" s="204"/>
      <c r="M30" s="202">
        <v>49.3</v>
      </c>
      <c r="N30" s="204"/>
      <c r="O30" s="202">
        <v>109</v>
      </c>
      <c r="P30" s="204"/>
      <c r="Q30" s="202">
        <v>49.5</v>
      </c>
      <c r="R30" s="204"/>
      <c r="S30" s="202">
        <v>154.80000000000001</v>
      </c>
      <c r="T30" s="204"/>
      <c r="U30" s="202">
        <v>68</v>
      </c>
      <c r="V30" s="204"/>
      <c r="W30" s="202">
        <v>89</v>
      </c>
      <c r="X30" s="204"/>
      <c r="Y30" s="202">
        <v>82.3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-2.048922819493832</v>
      </c>
      <c r="F34" s="199"/>
      <c r="G34" s="205">
        <f t="shared" ref="G34" si="6">+G23-G30</f>
        <v>12.49823677581864</v>
      </c>
      <c r="H34" s="206"/>
      <c r="I34" s="187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87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87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87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87">
        <f t="shared" ref="Y34" si="15">+Y23-Y30</f>
        <v>-1.2296405027991852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+(E39+E40)/(E41+'(令和4年5月) '!E41)*100</f>
        <v>34.577034416210999</v>
      </c>
      <c r="F42" s="201"/>
      <c r="G42" s="200">
        <f>+(G39+G40)/(G41+'(令和4年5月) '!G41)*100</f>
        <v>79.388770433546554</v>
      </c>
      <c r="H42" s="201"/>
      <c r="I42" s="200">
        <f>+(I39+I40)/(I41+'(令和4年5月) '!I41)*100</f>
        <v>106.86027898467871</v>
      </c>
      <c r="J42" s="201"/>
      <c r="K42" s="200">
        <f>+(K39+K40)/(K41+'(令和4年5月) '!K41)*100</f>
        <v>54.302393461762989</v>
      </c>
      <c r="L42" s="201"/>
      <c r="M42" s="200">
        <f>+(M39+M40)/(M41+'(令和4年5月) '!M41)*100</f>
        <v>57.640063834450231</v>
      </c>
      <c r="N42" s="201"/>
      <c r="O42" s="200">
        <f>+(O39+O40)/(O41+'(令和4年5月) '!O41)*100</f>
        <v>75.610526315789471</v>
      </c>
      <c r="P42" s="201"/>
      <c r="Q42" s="200">
        <f>+(Q39+Q40)/(Q41+'(令和4年5月) '!Q41)*100</f>
        <v>47.682843584745832</v>
      </c>
      <c r="R42" s="201"/>
      <c r="S42" s="200">
        <f>+(S39+S40)/(S41+'(令和4年5月) '!S41)*100</f>
        <v>143.9522283912307</v>
      </c>
      <c r="T42" s="201"/>
      <c r="U42" s="200">
        <f>+(U39+U40)/(U41+'(令和4年5月) '!U41)*100</f>
        <v>61.53846153846154</v>
      </c>
      <c r="V42" s="201"/>
      <c r="W42" s="200">
        <f>+(W39+W40)/(W41+'(令和4年5月) '!W41)*100</f>
        <v>82.629976720587365</v>
      </c>
      <c r="X42" s="201"/>
      <c r="Y42" s="200">
        <f>+(Y39+Y40)/(Y41+'(令和4年5月) '!Y41)*100</f>
        <v>74.850034108563747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17.274042764295167</v>
      </c>
      <c r="F46" s="199"/>
      <c r="G46" s="192">
        <f>G23-G42</f>
        <v>8.7094663422720799</v>
      </c>
      <c r="H46" s="199"/>
      <c r="I46" s="192">
        <f>I23-I42</f>
        <v>-12.724611588617435</v>
      </c>
      <c r="J46" s="199"/>
      <c r="K46" s="192">
        <f>K23-K42</f>
        <v>3.309026392219792</v>
      </c>
      <c r="L46" s="199"/>
      <c r="M46" s="192">
        <f>M23-M42</f>
        <v>-4.2079384335553058</v>
      </c>
      <c r="N46" s="199"/>
      <c r="O46" s="192">
        <f t="shared" si="17"/>
        <v>3.3763785669635524</v>
      </c>
      <c r="P46" s="199"/>
      <c r="Q46" s="192">
        <f t="shared" si="17"/>
        <v>-0.26417544473478216</v>
      </c>
      <c r="R46" s="199"/>
      <c r="S46" s="192">
        <f t="shared" si="17"/>
        <v>27.215042842771055</v>
      </c>
      <c r="T46" s="199"/>
      <c r="U46" s="192">
        <f t="shared" si="17"/>
        <v>7.9539908789525882</v>
      </c>
      <c r="V46" s="199"/>
      <c r="W46" s="192">
        <f t="shared" si="17"/>
        <v>10.668052111422057</v>
      </c>
      <c r="X46" s="199"/>
      <c r="Y46" s="192">
        <f t="shared" si="17"/>
        <v>6.2203253886370646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34.577034416210999</v>
      </c>
      <c r="F23" s="175"/>
      <c r="G23" s="174">
        <f>(G20+G21)/(G22+G41)*100</f>
        <v>79.388770433546554</v>
      </c>
      <c r="H23" s="175"/>
      <c r="I23" s="174">
        <f>(I20+I21)/(I22+I41)*100</f>
        <v>106.86027898467871</v>
      </c>
      <c r="J23" s="175"/>
      <c r="K23" s="174">
        <f>(K20+K21)/(K22+K41)*100</f>
        <v>54.302393461762989</v>
      </c>
      <c r="L23" s="175"/>
      <c r="M23" s="174">
        <f>(M20+M21)/(M22+M41)*100</f>
        <v>57.640063834450231</v>
      </c>
      <c r="N23" s="175"/>
      <c r="O23" s="174">
        <f>(O20+O21)/(O22+O41)*100</f>
        <v>75.610526315789471</v>
      </c>
      <c r="P23" s="175"/>
      <c r="Q23" s="174">
        <f>(Q20+Q21)/(Q22+Q41)*100</f>
        <v>47.682843584745832</v>
      </c>
      <c r="R23" s="175"/>
      <c r="S23" s="174">
        <f>(S20+S21)/(S22+S41)*100</f>
        <v>143.9522283912307</v>
      </c>
      <c r="T23" s="175"/>
      <c r="U23" s="174">
        <f>(U20+U21)/(U22+U41)*100</f>
        <v>61.53846153846154</v>
      </c>
      <c r="V23" s="175"/>
      <c r="W23" s="174">
        <f>(W20+W21)/(W22+W41)*100</f>
        <v>82.629976720587365</v>
      </c>
      <c r="X23" s="175"/>
      <c r="Y23" s="174">
        <f>(Y20+Y21)/(Y22+Y41)*100</f>
        <v>74.850034108563747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178827.02482702481</v>
      </c>
      <c r="F24" s="177"/>
      <c r="G24" s="178">
        <f>H22/G22*1000</f>
        <v>443252.51256281405</v>
      </c>
      <c r="H24" s="179"/>
      <c r="I24" s="180">
        <f>J22/I22*1000</f>
        <v>1025896.8903436989</v>
      </c>
      <c r="J24" s="181"/>
      <c r="K24" s="178">
        <f>L22/K22*1000</f>
        <v>1786441.8145956609</v>
      </c>
      <c r="L24" s="179"/>
      <c r="M24" s="180">
        <f>N22/M22*1000</f>
        <v>194921.81050684123</v>
      </c>
      <c r="N24" s="181"/>
      <c r="O24" s="178">
        <f>P22/O22*1000</f>
        <v>275971.55137126485</v>
      </c>
      <c r="P24" s="179"/>
      <c r="Q24" s="180">
        <f>R22/Q22*1000</f>
        <v>172281.6210045662</v>
      </c>
      <c r="R24" s="181"/>
      <c r="S24" s="178">
        <f>T22/S22*1000</f>
        <v>87928.808911739514</v>
      </c>
      <c r="T24" s="179"/>
      <c r="U24" s="180">
        <f>V22/U22*1000</f>
        <v>336661.50740242261</v>
      </c>
      <c r="V24" s="181"/>
      <c r="W24" s="178">
        <f>X22/W22*1000</f>
        <v>232131.36635054441</v>
      </c>
      <c r="X24" s="179"/>
      <c r="Y24" s="180">
        <f>Z22/Y22*1000</f>
        <v>236667.33818937381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45.5</v>
      </c>
      <c r="F30" s="204"/>
      <c r="G30" s="202">
        <v>71.5</v>
      </c>
      <c r="H30" s="204"/>
      <c r="I30" s="202">
        <v>109.5</v>
      </c>
      <c r="J30" s="204"/>
      <c r="K30" s="202">
        <v>66.5</v>
      </c>
      <c r="L30" s="204"/>
      <c r="M30" s="202">
        <v>60</v>
      </c>
      <c r="N30" s="204"/>
      <c r="O30" s="202">
        <v>107.5</v>
      </c>
      <c r="P30" s="204"/>
      <c r="Q30" s="202">
        <v>44.4</v>
      </c>
      <c r="R30" s="204"/>
      <c r="S30" s="202">
        <v>122.9</v>
      </c>
      <c r="T30" s="204"/>
      <c r="U30" s="202">
        <v>53.1</v>
      </c>
      <c r="V30" s="204"/>
      <c r="W30" s="202">
        <v>71.599999999999994</v>
      </c>
      <c r="X30" s="204"/>
      <c r="Y30" s="207">
        <v>70</v>
      </c>
      <c r="Z30" s="208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-10.922965583789001</v>
      </c>
      <c r="F34" s="199"/>
      <c r="G34" s="205">
        <f t="shared" ref="G34" si="9">+G23-G30</f>
        <v>7.8887704335465543</v>
      </c>
      <c r="H34" s="206"/>
      <c r="I34" s="187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87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87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87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87">
        <f t="shared" ref="Y34" si="18">+Y23-Y30</f>
        <v>4.8500341085637473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v>43.7</v>
      </c>
      <c r="F42" s="209"/>
      <c r="G42" s="200">
        <v>105.2</v>
      </c>
      <c r="H42" s="209"/>
      <c r="I42" s="200">
        <v>165.7</v>
      </c>
      <c r="J42" s="209"/>
      <c r="K42" s="200">
        <v>42.5</v>
      </c>
      <c r="L42" s="209"/>
      <c r="M42" s="200">
        <v>67.8</v>
      </c>
      <c r="N42" s="209"/>
      <c r="O42" s="200">
        <v>119.8</v>
      </c>
      <c r="P42" s="209"/>
      <c r="Q42" s="200">
        <v>49</v>
      </c>
      <c r="R42" s="209"/>
      <c r="S42" s="200">
        <v>180.8</v>
      </c>
      <c r="T42" s="209"/>
      <c r="U42" s="200">
        <v>84.9</v>
      </c>
      <c r="V42" s="209"/>
      <c r="W42" s="200">
        <v>97.2</v>
      </c>
      <c r="X42" s="209"/>
      <c r="Y42" s="200">
        <v>89.3</v>
      </c>
      <c r="Z42" s="209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-9.1229655837890036</v>
      </c>
      <c r="F46" s="199"/>
      <c r="G46" s="192">
        <f>G23-G42</f>
        <v>-25.811229566453449</v>
      </c>
      <c r="H46" s="199"/>
      <c r="I46" s="192">
        <f>I23-I42</f>
        <v>-58.839721015321274</v>
      </c>
      <c r="J46" s="199"/>
      <c r="K46" s="192">
        <f>K23-K42</f>
        <v>11.802393461762989</v>
      </c>
      <c r="L46" s="199"/>
      <c r="M46" s="192">
        <f>M23-M42</f>
        <v>-10.159936165549766</v>
      </c>
      <c r="N46" s="199"/>
      <c r="O46" s="192">
        <f t="shared" si="22"/>
        <v>-44.189473684210526</v>
      </c>
      <c r="P46" s="199"/>
      <c r="Q46" s="192">
        <f t="shared" si="22"/>
        <v>-1.3171564152541677</v>
      </c>
      <c r="R46" s="199"/>
      <c r="S46" s="192">
        <f t="shared" si="22"/>
        <v>-36.847771608769307</v>
      </c>
      <c r="T46" s="199"/>
      <c r="U46" s="192">
        <f t="shared" si="22"/>
        <v>-23.361538461538466</v>
      </c>
      <c r="V46" s="199"/>
      <c r="W46" s="192">
        <f t="shared" si="22"/>
        <v>-14.570023279412638</v>
      </c>
      <c r="X46" s="199"/>
      <c r="Y46" s="192">
        <f t="shared" si="22"/>
        <v>-14.44996589143625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10品目別管理表 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'10品目別管理表 (令和5年9月)'!Print_Area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2023-10-27T00:55:15Z</dcterms:modified>
</cp:coreProperties>
</file>