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10\"/>
    </mc:Choice>
  </mc:AlternateContent>
  <xr:revisionPtr revIDLastSave="0" documentId="13_ncr:1_{15EFC076-C8AC-4190-88F0-ACD559057B3B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<sst xmlns="http://schemas.openxmlformats.org/spreadsheetml/2006/main" count="385" uniqueCount="88">
  <si>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</si>
  <si>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</si>
  <si>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</si>
  <si>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</si>
  <si>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</si>
  <si>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</si>
  <si>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</si>
  <si>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</si>
  <si>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</si>
  <si>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</si>
  <si>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</si>
  <si>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</si>
  <si>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</si>
  <si>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</si>
  <si>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</si>
  <si>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</si>
  <si>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</si>
  <si>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</si>
  <si>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</si>
  <si>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</si>
  <si>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</si>
  <si>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</si>
  <si>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</si>
  <si>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</si>
  <si>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</si>
  <si>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</si>
  <si>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</si>
  <si>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</si>
  <si>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</si>
  <si>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</si>
  <si>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</si>
  <si>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</si>
  <si>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</si>
  <si>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</si>
  <si>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</si>
  <si>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</si>
  <si>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</si>
  <si>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</si>
  <si>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</si>
  <si>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</si>
  <si>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</si>
  <si>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</si>
  <si>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</si>
  <si>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</si>
  <si>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</si>
  <si>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</si>
  <si>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</si>
  <si>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</si>
  <si>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</si>
  <si>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</si>
  <si>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</si>
  <si>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</si>
  <si>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</si>
  <si>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</si>
  <si>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</si>
  <si>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</si>
  <si>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</si>
  <si>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</si>
  <si>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</si>
  <si>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</si>
  <si>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</si>
  <si>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</si>
  <si>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</si>
  <si>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</si>
  <si>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</si>
  <si>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</si>
  <si>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</si>
  <si>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</si>
  <si>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</si>
  <si>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</si>
  <si>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</si>
  <si>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</si>
  <si>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</si>
  <si>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</si>
  <si>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</si>
  <si>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</si>
  <si>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</si>
  <si>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</si>
  <si>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</si>
  <si>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</si>
  <si>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</si>
  <si>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</si>
  <si>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</si>
  <si>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</si>
  <si>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</si>
  <si>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</si>
  <si>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</si>
  <si>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5年10月分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</si>
</sst>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1460.9</v>
      </c>
      <c r="D10" s="80">
        <f t="shared" ref="D10:H10" si="0">+D68+O68+D127+O127</f>
        <v>357628</v>
      </c>
      <c r="E10" s="81">
        <f t="shared" si="0"/>
        <v>362</v>
      </c>
      <c r="F10" s="82">
        <f t="shared" si="0"/>
        <v>86149</v>
      </c>
      <c r="G10" s="79">
        <f t="shared" si="0"/>
        <v>186</v>
      </c>
      <c r="H10" s="83">
        <f t="shared" si="0"/>
        <v>44284</v>
      </c>
      <c r="I10" s="79">
        <f>+C10+E10-G10</f>
        <v>1636.9</v>
      </c>
      <c r="J10" s="147">
        <f>+D10+F10-H10</f>
        <v>399493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609</v>
      </c>
      <c r="D11" s="87">
        <f t="shared" si="1"/>
        <v>45146</v>
      </c>
      <c r="E11" s="88">
        <f t="shared" si="1"/>
        <v>801</v>
      </c>
      <c r="F11" s="89">
        <f t="shared" si="1"/>
        <v>59679</v>
      </c>
      <c r="G11" s="90">
        <f t="shared" si="1"/>
        <v>862</v>
      </c>
      <c r="H11" s="89">
        <f t="shared" si="1"/>
        <v>63585</v>
      </c>
      <c r="I11" s="90">
        <f t="shared" ref="I11:J49" si="2">+C11+E11-G11</f>
        <v>548</v>
      </c>
      <c r="J11" s="148">
        <f t="shared" si="2"/>
        <v>41240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176</v>
      </c>
      <c r="D13" s="87">
        <f t="shared" si="4"/>
        <v>23768</v>
      </c>
      <c r="E13" s="88">
        <f t="shared" si="4"/>
        <v>60</v>
      </c>
      <c r="F13" s="89">
        <f t="shared" si="4"/>
        <v>12000</v>
      </c>
      <c r="G13" s="86">
        <f t="shared" si="4"/>
        <v>66</v>
      </c>
      <c r="H13" s="89">
        <f t="shared" si="4"/>
        <v>12620</v>
      </c>
      <c r="I13" s="90">
        <f t="shared" si="2"/>
        <v>170</v>
      </c>
      <c r="J13" s="148">
        <f t="shared" si="2"/>
        <v>23148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13</v>
      </c>
      <c r="D16" s="87">
        <f t="shared" si="7"/>
        <v>3124</v>
      </c>
      <c r="E16" s="88">
        <f t="shared" si="7"/>
        <v>36</v>
      </c>
      <c r="F16" s="89">
        <f t="shared" si="7"/>
        <v>8294</v>
      </c>
      <c r="G16" s="86">
        <f t="shared" si="7"/>
        <v>40</v>
      </c>
      <c r="H16" s="89">
        <f t="shared" si="7"/>
        <v>9216</v>
      </c>
      <c r="I16" s="90">
        <f t="shared" si="2"/>
        <v>9</v>
      </c>
      <c r="J16" s="148">
        <f t="shared" si="2"/>
        <v>2202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1507.5940000000001</v>
      </c>
      <c r="D22" s="87">
        <f t="shared" si="13"/>
        <v>629424</v>
      </c>
      <c r="E22" s="88">
        <f t="shared" si="13"/>
        <v>875</v>
      </c>
      <c r="F22" s="89">
        <f t="shared" si="13"/>
        <v>314104</v>
      </c>
      <c r="G22" s="86">
        <f t="shared" si="13"/>
        <v>842.98699999999997</v>
      </c>
      <c r="H22" s="89">
        <f t="shared" si="13"/>
        <v>294052</v>
      </c>
      <c r="I22" s="90">
        <f t="shared" si="2"/>
        <v>1539.607</v>
      </c>
      <c r="J22" s="148">
        <f t="shared" si="2"/>
        <v>649476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170.869</v>
      </c>
      <c r="D23" s="87">
        <f t="shared" si="14"/>
        <v>94600</v>
      </c>
      <c r="E23" s="88">
        <f t="shared" si="14"/>
        <v>202.33799999999999</v>
      </c>
      <c r="F23" s="89">
        <f t="shared" si="14"/>
        <v>105800</v>
      </c>
      <c r="G23" s="86">
        <f t="shared" si="14"/>
        <v>190.78399999999999</v>
      </c>
      <c r="H23" s="89">
        <f t="shared" si="14"/>
        <v>98200</v>
      </c>
      <c r="I23" s="90">
        <f t="shared" si="2"/>
        <v>182.423</v>
      </c>
      <c r="J23" s="148">
        <f t="shared" si="2"/>
        <v>102200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936</v>
      </c>
      <c r="D24" s="87">
        <f t="shared" si="15"/>
        <v>152537</v>
      </c>
      <c r="E24" s="88">
        <f t="shared" si="15"/>
        <v>195</v>
      </c>
      <c r="F24" s="89">
        <f t="shared" si="15"/>
        <v>24756</v>
      </c>
      <c r="G24" s="86">
        <f t="shared" si="15"/>
        <v>221</v>
      </c>
      <c r="H24" s="89">
        <f t="shared" si="15"/>
        <v>27573</v>
      </c>
      <c r="I24" s="90">
        <f t="shared" si="2"/>
        <v>910</v>
      </c>
      <c r="J24" s="148">
        <f t="shared" si="2"/>
        <v>149720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1452</v>
      </c>
      <c r="D25" s="87">
        <f t="shared" si="16"/>
        <v>2032876.2999999998</v>
      </c>
      <c r="E25" s="88">
        <f t="shared" si="16"/>
        <v>1103</v>
      </c>
      <c r="F25" s="89">
        <f t="shared" si="16"/>
        <v>1011781</v>
      </c>
      <c r="G25" s="86">
        <f t="shared" si="16"/>
        <v>1204</v>
      </c>
      <c r="H25" s="89">
        <f t="shared" si="16"/>
        <v>1095653.3</v>
      </c>
      <c r="I25" s="90">
        <f t="shared" si="2"/>
        <v>1351</v>
      </c>
      <c r="J25" s="148">
        <f t="shared" si="2"/>
        <v>1949003.9999999998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859</v>
      </c>
      <c r="D26" s="87">
        <f t="shared" si="17"/>
        <v>347721.54545454553</v>
      </c>
      <c r="E26" s="88">
        <f t="shared" si="17"/>
        <v>637</v>
      </c>
      <c r="F26" s="89">
        <f t="shared" si="17"/>
        <v>288997.45454545459</v>
      </c>
      <c r="G26" s="86">
        <f t="shared" si="17"/>
        <v>633</v>
      </c>
      <c r="H26" s="89">
        <f t="shared" si="17"/>
        <v>309749.18181818182</v>
      </c>
      <c r="I26" s="90">
        <f t="shared" si="2"/>
        <v>863</v>
      </c>
      <c r="J26" s="148">
        <f t="shared" si="2"/>
        <v>326969.81818181829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191</v>
      </c>
      <c r="D27" s="87">
        <f t="shared" si="18"/>
        <v>140155</v>
      </c>
      <c r="E27" s="88">
        <f t="shared" si="18"/>
        <v>75</v>
      </c>
      <c r="F27" s="89">
        <f t="shared" si="18"/>
        <v>62195</v>
      </c>
      <c r="G27" s="86">
        <f t="shared" si="18"/>
        <v>68</v>
      </c>
      <c r="H27" s="89">
        <f t="shared" si="18"/>
        <v>48750</v>
      </c>
      <c r="I27" s="90">
        <f t="shared" si="2"/>
        <v>198</v>
      </c>
      <c r="J27" s="148">
        <f t="shared" si="2"/>
        <v>153600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6505</v>
      </c>
      <c r="D28" s="87">
        <f t="shared" si="19"/>
        <v>3135123</v>
      </c>
      <c r="E28" s="88">
        <f t="shared" si="19"/>
        <v>1610</v>
      </c>
      <c r="F28" s="89">
        <f t="shared" si="19"/>
        <v>3183203</v>
      </c>
      <c r="G28" s="86">
        <f t="shared" si="19"/>
        <v>2311</v>
      </c>
      <c r="H28" s="89">
        <f t="shared" si="19"/>
        <v>4545491</v>
      </c>
      <c r="I28" s="90">
        <f t="shared" si="2"/>
        <v>5804</v>
      </c>
      <c r="J28" s="148">
        <f t="shared" si="2"/>
        <v>1772835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137.59999999999997</v>
      </c>
      <c r="D29" s="87">
        <f t="shared" si="20"/>
        <v>29450</v>
      </c>
      <c r="E29" s="88">
        <f t="shared" si="20"/>
        <v>62</v>
      </c>
      <c r="F29" s="89">
        <f t="shared" si="20"/>
        <v>19000</v>
      </c>
      <c r="G29" s="86">
        <f t="shared" si="20"/>
        <v>62</v>
      </c>
      <c r="H29" s="89">
        <f t="shared" si="20"/>
        <v>19000</v>
      </c>
      <c r="I29" s="90">
        <f t="shared" si="2"/>
        <v>137.59999999999997</v>
      </c>
      <c r="J29" s="148">
        <f t="shared" si="2"/>
        <v>29450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301.15599999999989</v>
      </c>
      <c r="D30" s="87">
        <f t="shared" si="21"/>
        <v>188396</v>
      </c>
      <c r="E30" s="88">
        <f t="shared" si="21"/>
        <v>198.12799999999999</v>
      </c>
      <c r="F30" s="89">
        <f t="shared" si="21"/>
        <v>87875</v>
      </c>
      <c r="G30" s="86">
        <f t="shared" si="21"/>
        <v>209.57399999999998</v>
      </c>
      <c r="H30" s="89">
        <f t="shared" si="21"/>
        <v>92191</v>
      </c>
      <c r="I30" s="90">
        <f t="shared" si="2"/>
        <v>289.70999999999992</v>
      </c>
      <c r="J30" s="148">
        <f t="shared" si="2"/>
        <v>184080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5947</v>
      </c>
      <c r="D31" s="87">
        <f t="shared" si="22"/>
        <v>769312</v>
      </c>
      <c r="E31" s="88">
        <f t="shared" si="22"/>
        <v>721</v>
      </c>
      <c r="F31" s="89">
        <f t="shared" si="22"/>
        <v>17948</v>
      </c>
      <c r="G31" s="86">
        <f t="shared" si="22"/>
        <v>1340</v>
      </c>
      <c r="H31" s="89">
        <f t="shared" si="22"/>
        <v>71507</v>
      </c>
      <c r="I31" s="90">
        <f t="shared" si="2"/>
        <v>5328</v>
      </c>
      <c r="J31" s="148">
        <f t="shared" si="2"/>
        <v>715753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203</v>
      </c>
      <c r="D32" s="87">
        <f t="shared" si="23"/>
        <v>165322</v>
      </c>
      <c r="E32" s="88">
        <f t="shared" si="23"/>
        <v>67</v>
      </c>
      <c r="F32" s="89">
        <f t="shared" si="23"/>
        <v>66501</v>
      </c>
      <c r="G32" s="86">
        <f t="shared" si="23"/>
        <v>67</v>
      </c>
      <c r="H32" s="89">
        <f t="shared" si="23"/>
        <v>62253</v>
      </c>
      <c r="I32" s="90">
        <f t="shared" si="2"/>
        <v>203</v>
      </c>
      <c r="J32" s="148">
        <f t="shared" si="2"/>
        <v>169570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3884</v>
      </c>
      <c r="D33" s="87">
        <f t="shared" si="24"/>
        <v>161989</v>
      </c>
      <c r="E33" s="88">
        <f t="shared" si="24"/>
        <v>1106</v>
      </c>
      <c r="F33" s="89">
        <f t="shared" si="24"/>
        <v>136832</v>
      </c>
      <c r="G33" s="86">
        <f t="shared" si="24"/>
        <v>1681</v>
      </c>
      <c r="H33" s="89">
        <f t="shared" si="24"/>
        <v>86274</v>
      </c>
      <c r="I33" s="90">
        <f t="shared" si="2"/>
        <v>3309</v>
      </c>
      <c r="J33" s="148">
        <f t="shared" si="2"/>
        <v>212547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7039.7</v>
      </c>
      <c r="D34" s="87">
        <f t="shared" si="25"/>
        <v>2092319.25</v>
      </c>
      <c r="E34" s="88">
        <f t="shared" si="25"/>
        <v>4568</v>
      </c>
      <c r="F34" s="89">
        <f t="shared" si="25"/>
        <v>1355113</v>
      </c>
      <c r="G34" s="86">
        <f t="shared" si="25"/>
        <v>4009</v>
      </c>
      <c r="H34" s="89">
        <f t="shared" si="25"/>
        <v>1027043</v>
      </c>
      <c r="I34" s="90">
        <f t="shared" si="2"/>
        <v>7598.7000000000007</v>
      </c>
      <c r="J34" s="148">
        <f t="shared" si="2"/>
        <v>2420389.25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4863</v>
      </c>
      <c r="D35" s="87">
        <f t="shared" si="26"/>
        <v>1509323</v>
      </c>
      <c r="E35" s="92">
        <f t="shared" si="26"/>
        <v>4008</v>
      </c>
      <c r="F35" s="89">
        <f t="shared" si="26"/>
        <v>1373941</v>
      </c>
      <c r="G35" s="86">
        <f t="shared" si="26"/>
        <v>4042</v>
      </c>
      <c r="H35" s="89">
        <f t="shared" si="26"/>
        <v>1383967</v>
      </c>
      <c r="I35" s="90">
        <f t="shared" si="2"/>
        <v>4829</v>
      </c>
      <c r="J35" s="148">
        <f t="shared" si="2"/>
        <v>1499297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48127.900000000009</v>
      </c>
      <c r="D36" s="87">
        <f t="shared" si="27"/>
        <v>7183350.6999999983</v>
      </c>
      <c r="E36" s="88">
        <f t="shared" si="27"/>
        <v>20381</v>
      </c>
      <c r="F36" s="89">
        <f t="shared" si="27"/>
        <v>3343556.2</v>
      </c>
      <c r="G36" s="86">
        <f t="shared" si="27"/>
        <v>21163</v>
      </c>
      <c r="H36" s="89">
        <f t="shared" si="27"/>
        <v>3607675.2</v>
      </c>
      <c r="I36" s="90">
        <f t="shared" si="2"/>
        <v>47345.900000000009</v>
      </c>
      <c r="J36" s="148">
        <f t="shared" si="2"/>
        <v>6919231.6999999983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57</v>
      </c>
      <c r="D37" s="87">
        <f t="shared" si="28"/>
        <v>23684</v>
      </c>
      <c r="E37" s="88">
        <f t="shared" si="28"/>
        <v>91</v>
      </c>
      <c r="F37" s="89">
        <f t="shared" si="28"/>
        <v>37430</v>
      </c>
      <c r="G37" s="86">
        <f t="shared" si="28"/>
        <v>67</v>
      </c>
      <c r="H37" s="89">
        <f t="shared" si="28"/>
        <v>12174</v>
      </c>
      <c r="I37" s="90">
        <f t="shared" si="2"/>
        <v>81</v>
      </c>
      <c r="J37" s="148">
        <f t="shared" si="2"/>
        <v>48940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13409</v>
      </c>
      <c r="D38" s="87">
        <f t="shared" si="29"/>
        <v>3769160</v>
      </c>
      <c r="E38" s="88">
        <f t="shared" si="29"/>
        <v>7969</v>
      </c>
      <c r="F38" s="89">
        <f t="shared" si="29"/>
        <v>1911172</v>
      </c>
      <c r="G38" s="86">
        <f t="shared" si="29"/>
        <v>8017</v>
      </c>
      <c r="H38" s="89">
        <f t="shared" si="29"/>
        <v>1913402</v>
      </c>
      <c r="I38" s="90">
        <f t="shared" si="2"/>
        <v>13361</v>
      </c>
      <c r="J38" s="148">
        <f t="shared" si="2"/>
        <v>3766930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342</v>
      </c>
      <c r="D39" s="87">
        <f t="shared" si="30"/>
        <v>426167</v>
      </c>
      <c r="E39" s="88">
        <f t="shared" si="30"/>
        <v>68</v>
      </c>
      <c r="F39" s="93">
        <f t="shared" si="30"/>
        <v>35425</v>
      </c>
      <c r="G39" s="86">
        <f t="shared" si="30"/>
        <v>90</v>
      </c>
      <c r="H39" s="89">
        <f t="shared" si="30"/>
        <v>43255</v>
      </c>
      <c r="I39" s="90">
        <f t="shared" si="2"/>
        <v>320</v>
      </c>
      <c r="J39" s="148">
        <f t="shared" si="2"/>
        <v>418337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80</v>
      </c>
      <c r="D41" s="87">
        <f t="shared" si="32"/>
        <v>10330</v>
      </c>
      <c r="E41" s="88">
        <f t="shared" si="32"/>
        <v>60</v>
      </c>
      <c r="F41" s="89">
        <f t="shared" si="32"/>
        <v>8100</v>
      </c>
      <c r="G41" s="86">
        <f t="shared" si="32"/>
        <v>66</v>
      </c>
      <c r="H41" s="89">
        <f t="shared" si="32"/>
        <v>8900</v>
      </c>
      <c r="I41" s="90">
        <f t="shared" si="2"/>
        <v>74</v>
      </c>
      <c r="J41" s="148">
        <f t="shared" si="2"/>
        <v>9530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33140</v>
      </c>
      <c r="D42" s="87">
        <f t="shared" si="33"/>
        <v>3402183</v>
      </c>
      <c r="E42" s="88">
        <f t="shared" si="33"/>
        <v>28466</v>
      </c>
      <c r="F42" s="89">
        <f t="shared" si="33"/>
        <v>7003318</v>
      </c>
      <c r="G42" s="86">
        <f t="shared" si="33"/>
        <v>28446</v>
      </c>
      <c r="H42" s="89">
        <f t="shared" si="33"/>
        <v>7029570</v>
      </c>
      <c r="I42" s="94">
        <f t="shared" si="2"/>
        <v>33160</v>
      </c>
      <c r="J42" s="148">
        <f t="shared" si="2"/>
        <v>3375931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3516.2000000000007</v>
      </c>
      <c r="D43" s="87">
        <f t="shared" si="34"/>
        <v>370001</v>
      </c>
      <c r="E43" s="88">
        <f t="shared" si="34"/>
        <v>19684</v>
      </c>
      <c r="F43" s="89">
        <f t="shared" si="34"/>
        <v>1380941</v>
      </c>
      <c r="G43" s="86">
        <f t="shared" si="34"/>
        <v>18091</v>
      </c>
      <c r="H43" s="89">
        <f t="shared" si="34"/>
        <v>1265316</v>
      </c>
      <c r="I43" s="86">
        <f t="shared" si="2"/>
        <v>5109.2000000000007</v>
      </c>
      <c r="J43" s="148">
        <f t="shared" si="2"/>
        <v>485626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73</v>
      </c>
      <c r="D44" s="87">
        <f t="shared" si="35"/>
        <v>106461</v>
      </c>
      <c r="E44" s="88">
        <f t="shared" si="35"/>
        <v>8</v>
      </c>
      <c r="F44" s="89">
        <f t="shared" si="35"/>
        <v>10099</v>
      </c>
      <c r="G44" s="86">
        <f t="shared" si="35"/>
        <v>20</v>
      </c>
      <c r="H44" s="89">
        <f t="shared" si="35"/>
        <v>32972</v>
      </c>
      <c r="I44" s="86">
        <f t="shared" si="2"/>
        <v>61</v>
      </c>
      <c r="J44" s="148">
        <f t="shared" si="2"/>
        <v>83588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547</v>
      </c>
      <c r="D45" s="87">
        <f t="shared" si="36"/>
        <v>239129</v>
      </c>
      <c r="E45" s="88">
        <f t="shared" si="36"/>
        <v>1164</v>
      </c>
      <c r="F45" s="89">
        <f t="shared" si="36"/>
        <v>161045</v>
      </c>
      <c r="G45" s="86">
        <f t="shared" si="36"/>
        <v>1106</v>
      </c>
      <c r="H45" s="89">
        <f t="shared" si="36"/>
        <v>161256</v>
      </c>
      <c r="I45" s="90">
        <f t="shared" si="2"/>
        <v>605</v>
      </c>
      <c r="J45" s="148">
        <f t="shared" si="2"/>
        <v>238918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2265</v>
      </c>
      <c r="D46" s="87">
        <f t="shared" si="37"/>
        <v>1470275.9534883723</v>
      </c>
      <c r="E46" s="88">
        <f t="shared" si="37"/>
        <v>1506</v>
      </c>
      <c r="F46" s="89">
        <f t="shared" si="37"/>
        <v>1030512.2325581395</v>
      </c>
      <c r="G46" s="86">
        <f t="shared" si="37"/>
        <v>1904</v>
      </c>
      <c r="H46" s="89">
        <f t="shared" si="37"/>
        <v>1318791.5581395349</v>
      </c>
      <c r="I46" s="90">
        <f t="shared" si="2"/>
        <v>1867</v>
      </c>
      <c r="J46" s="148">
        <f t="shared" si="2"/>
        <v>1181996.627906977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3322.5</v>
      </c>
      <c r="D47" s="87">
        <f t="shared" si="38"/>
        <v>448752.5</v>
      </c>
      <c r="E47" s="88">
        <f t="shared" si="38"/>
        <v>687</v>
      </c>
      <c r="F47" s="89">
        <f t="shared" si="38"/>
        <v>162678</v>
      </c>
      <c r="G47" s="86">
        <f t="shared" si="38"/>
        <v>1763</v>
      </c>
      <c r="H47" s="89">
        <f t="shared" si="38"/>
        <v>291901</v>
      </c>
      <c r="I47" s="90">
        <f t="shared" si="2"/>
        <v>2246.5</v>
      </c>
      <c r="J47" s="148">
        <f t="shared" si="2"/>
        <v>319529.5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7891.1266999999998</v>
      </c>
      <c r="D49" s="98">
        <f t="shared" si="40"/>
        <v>1950907</v>
      </c>
      <c r="E49" s="99">
        <f t="shared" si="40"/>
        <v>6501.2470000000003</v>
      </c>
      <c r="F49" s="100">
        <f t="shared" si="40"/>
        <v>1376899</v>
      </c>
      <c r="G49" s="97">
        <f t="shared" si="40"/>
        <v>6594.4570000000003</v>
      </c>
      <c r="H49" s="101">
        <f t="shared" si="40"/>
        <v>1478311</v>
      </c>
      <c r="I49" s="102">
        <f t="shared" si="2"/>
        <v>7797.9166999999998</v>
      </c>
      <c r="J49" s="149">
        <f t="shared" si="2"/>
        <v>1849495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149028.55370000002</v>
      </c>
      <c r="D50" s="167">
        <f t="shared" si="41"/>
        <v>31278935.248942915</v>
      </c>
      <c r="E50" s="166">
        <f t="shared" si="41"/>
        <v>103274.713</v>
      </c>
      <c r="F50" s="167">
        <f t="shared" si="41"/>
        <v>24675443.887103595</v>
      </c>
      <c r="G50" s="166">
        <f>SUM(G10:G49)</f>
        <v>105365.802</v>
      </c>
      <c r="H50" s="167">
        <f t="shared" si="41"/>
        <v>26455032.23995772</v>
      </c>
      <c r="I50" s="168">
        <f>SUM(I10:I49)</f>
        <v>146937.46470000001</v>
      </c>
      <c r="J50" s="169">
        <f>SUM(J10:J49)</f>
        <v>29499346.896088794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139017.09099999999</v>
      </c>
      <c r="D51" s="174">
        <v>29492612</v>
      </c>
      <c r="E51" s="173">
        <v>108637.7</v>
      </c>
      <c r="F51" s="175">
        <v>29289532</v>
      </c>
      <c r="G51" s="176">
        <v>105807.4</v>
      </c>
      <c r="H51" s="177">
        <v>28917584</v>
      </c>
      <c r="I51" s="178">
        <v>141847.391</v>
      </c>
      <c r="J51" s="179">
        <v>29864560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107.20160566444309</v>
      </c>
      <c r="D52" s="151">
        <f t="shared" si="42"/>
        <v>106.05684992886664</v>
      </c>
      <c r="E52" s="150">
        <f t="shared" si="42"/>
        <v>95.063419972992804</v>
      </c>
      <c r="F52" s="152">
        <f t="shared" si="42"/>
        <v>84.246630800053737</v>
      </c>
      <c r="G52" s="153">
        <f t="shared" si="42"/>
        <v>99.582639777558086</v>
      </c>
      <c r="H52" s="152">
        <f t="shared" si="42"/>
        <v>91.484241006986338</v>
      </c>
      <c r="I52" s="154">
        <f t="shared" si="42"/>
        <v>103.58841545418345</v>
      </c>
      <c r="J52" s="155">
        <f>J50/J51*100</f>
        <v>98.777102010171234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5年10月分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5年10月分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1460.9</v>
      </c>
      <c r="D68" s="80">
        <v>357628</v>
      </c>
      <c r="E68" s="88">
        <v>362</v>
      </c>
      <c r="F68" s="89">
        <v>86149</v>
      </c>
      <c r="G68" s="79">
        <v>186</v>
      </c>
      <c r="H68" s="83">
        <v>44284</v>
      </c>
      <c r="I68" s="90">
        <f>+C68+E68-G68</f>
        <v>1636.9</v>
      </c>
      <c r="J68" s="163">
        <f>+D68+F68-H68</f>
        <v>399493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176</v>
      </c>
      <c r="D71" s="87">
        <v>23768</v>
      </c>
      <c r="E71" s="88">
        <v>60</v>
      </c>
      <c r="F71" s="89">
        <v>12000</v>
      </c>
      <c r="G71" s="86">
        <v>66</v>
      </c>
      <c r="H71" s="89">
        <v>12620</v>
      </c>
      <c r="I71" s="90">
        <f t="shared" si="43"/>
        <v>170</v>
      </c>
      <c r="J71" s="91">
        <f t="shared" si="43"/>
        <v>23148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13</v>
      </c>
      <c r="D74" s="87">
        <v>3124</v>
      </c>
      <c r="E74" s="88">
        <v>36</v>
      </c>
      <c r="F74" s="89">
        <v>8294</v>
      </c>
      <c r="G74" s="86">
        <v>40</v>
      </c>
      <c r="H74" s="89">
        <v>9216</v>
      </c>
      <c r="I74" s="90">
        <f t="shared" si="43"/>
        <v>9</v>
      </c>
      <c r="J74" s="91">
        <f t="shared" si="43"/>
        <v>2202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1507.5940000000001</v>
      </c>
      <c r="D80" s="87">
        <v>629424</v>
      </c>
      <c r="E80" s="88">
        <v>875</v>
      </c>
      <c r="F80" s="89">
        <v>314104</v>
      </c>
      <c r="G80" s="86">
        <v>842.98699999999997</v>
      </c>
      <c r="H80" s="89">
        <v>294052</v>
      </c>
      <c r="I80" s="90">
        <f t="shared" si="43"/>
        <v>1539.607</v>
      </c>
      <c r="J80" s="91">
        <f t="shared" si="43"/>
        <v>649476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170.869</v>
      </c>
      <c r="D81" s="87">
        <v>94600</v>
      </c>
      <c r="E81" s="88">
        <v>202.33799999999999</v>
      </c>
      <c r="F81" s="89">
        <v>105800</v>
      </c>
      <c r="G81" s="86">
        <v>190.78399999999999</v>
      </c>
      <c r="H81" s="89">
        <v>98200</v>
      </c>
      <c r="I81" s="90">
        <f t="shared" si="43"/>
        <v>182.423</v>
      </c>
      <c r="J81" s="91">
        <f t="shared" si="43"/>
        <v>102200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886</v>
      </c>
      <c r="D82" s="87">
        <v>150537</v>
      </c>
      <c r="E82" s="88" ph="1">
        <v>145</v>
      </c>
      <c r="F82" s="89">
        <v>23706</v>
      </c>
      <c r="G82" s="86">
        <v>171</v>
      </c>
      <c r="H82" s="89">
        <v>26523</v>
      </c>
      <c r="I82" s="90">
        <f t="shared" si="43"/>
        <v>860</v>
      </c>
      <c r="J82" s="91">
        <f t="shared" si="43"/>
        <v>147720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1452</v>
      </c>
      <c r="D83" s="87">
        <v>2032876.2999999998</v>
      </c>
      <c r="E83" s="88">
        <v>1103</v>
      </c>
      <c r="F83" s="89">
        <v>1011781</v>
      </c>
      <c r="G83" s="86">
        <v>1204</v>
      </c>
      <c r="H83" s="89">
        <v>1095653.3</v>
      </c>
      <c r="I83" s="90">
        <f t="shared" si="43"/>
        <v>1351</v>
      </c>
      <c r="J83" s="91">
        <f t="shared" si="43"/>
        <v>1949003.9999999998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859</v>
      </c>
      <c r="D84" s="87">
        <v>347721.54545454553</v>
      </c>
      <c r="E84" s="88">
        <v>637</v>
      </c>
      <c r="F84" s="89">
        <v>288997.45454545459</v>
      </c>
      <c r="G84" s="86">
        <v>633</v>
      </c>
      <c r="H84" s="89">
        <v>309749.18181818182</v>
      </c>
      <c r="I84" s="90">
        <f t="shared" si="43"/>
        <v>863</v>
      </c>
      <c r="J84" s="91">
        <f t="shared" si="43"/>
        <v>326969.81818181829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191</v>
      </c>
      <c r="D85" s="87">
        <v>140155</v>
      </c>
      <c r="E85" s="88">
        <v>75</v>
      </c>
      <c r="F85" s="89">
        <v>62195</v>
      </c>
      <c r="G85" s="86">
        <v>68</v>
      </c>
      <c r="H85" s="89">
        <v>48750</v>
      </c>
      <c r="I85" s="90">
        <f t="shared" si="43"/>
        <v>198</v>
      </c>
      <c r="J85" s="91">
        <f t="shared" si="43"/>
        <v>153600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6505</v>
      </c>
      <c r="D86" s="87">
        <v>3135123</v>
      </c>
      <c r="E86" s="88">
        <v>1610</v>
      </c>
      <c r="F86" s="89">
        <v>3183203</v>
      </c>
      <c r="G86" s="86">
        <v>2311</v>
      </c>
      <c r="H86" s="89">
        <v>4545491</v>
      </c>
      <c r="I86" s="90">
        <f t="shared" si="43"/>
        <v>5804</v>
      </c>
      <c r="J86" s="91">
        <f t="shared" si="43"/>
        <v>1772835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18.399999999999991</v>
      </c>
      <c r="D87" s="87">
        <v>5460</v>
      </c>
      <c r="E87" s="88">
        <v>7</v>
      </c>
      <c r="F87" s="89">
        <v>2000</v>
      </c>
      <c r="G87" s="86">
        <v>7</v>
      </c>
      <c r="H87" s="89">
        <v>2000</v>
      </c>
      <c r="I87" s="90">
        <f t="shared" si="43"/>
        <v>18.399999999999991</v>
      </c>
      <c r="J87" s="91">
        <f t="shared" si="43"/>
        <v>5460</v>
      </c>
      <c r="K87" s="2"/>
      <c r="L87" s="30">
        <v>20</v>
      </c>
      <c r="M87" s="12" t="s">
        <v>36</v>
      </c>
      <c r="N87" s="31">
        <v>119.19999999999999</v>
      </c>
      <c r="O87" s="32">
        <v>23990</v>
      </c>
      <c r="P87" s="33">
        <v>55</v>
      </c>
      <c r="Q87" s="34">
        <v>17000</v>
      </c>
      <c r="R87" s="31">
        <v>55</v>
      </c>
      <c r="S87" s="32">
        <v>17000</v>
      </c>
      <c r="T87" s="28">
        <f t="shared" si="44"/>
        <v>119.19999999999999</v>
      </c>
      <c r="U87" s="54">
        <f t="shared" si="44"/>
        <v>23990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290.09999999999991</v>
      </c>
      <c r="D88" s="87">
        <v>186366</v>
      </c>
      <c r="E88" s="88">
        <v>194</v>
      </c>
      <c r="F88" s="89">
        <v>86525</v>
      </c>
      <c r="G88" s="86">
        <v>205.45</v>
      </c>
      <c r="H88" s="89">
        <v>90866</v>
      </c>
      <c r="I88" s="90">
        <f t="shared" si="43"/>
        <v>278.64999999999992</v>
      </c>
      <c r="J88" s="91">
        <f t="shared" si="43"/>
        <v>182025</v>
      </c>
      <c r="K88" s="2"/>
      <c r="L88" s="30">
        <v>21</v>
      </c>
      <c r="M88" s="12" t="s">
        <v>37</v>
      </c>
      <c r="N88" s="31">
        <v>11.055999999999997</v>
      </c>
      <c r="O88" s="32">
        <v>2030</v>
      </c>
      <c r="P88" s="33">
        <v>4.1280000000000001</v>
      </c>
      <c r="Q88" s="34">
        <v>1350</v>
      </c>
      <c r="R88" s="31">
        <v>4.1239999999999997</v>
      </c>
      <c r="S88" s="32">
        <v>1325</v>
      </c>
      <c r="T88" s="28">
        <f t="shared" si="44"/>
        <v>11.059999999999999</v>
      </c>
      <c r="U88" s="54">
        <f t="shared" si="44"/>
        <v>2055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5947</v>
      </c>
      <c r="D89" s="87">
        <v>769312</v>
      </c>
      <c r="E89" s="88">
        <v>721</v>
      </c>
      <c r="F89" s="89">
        <v>17948</v>
      </c>
      <c r="G89" s="86">
        <v>1340</v>
      </c>
      <c r="H89" s="89">
        <v>71507</v>
      </c>
      <c r="I89" s="90">
        <f t="shared" si="43"/>
        <v>5328</v>
      </c>
      <c r="J89" s="91">
        <f t="shared" si="43"/>
        <v>715753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203</v>
      </c>
      <c r="D90" s="87">
        <v>165322</v>
      </c>
      <c r="E90" s="88">
        <v>67</v>
      </c>
      <c r="F90" s="89">
        <v>66501</v>
      </c>
      <c r="G90" s="86">
        <v>67</v>
      </c>
      <c r="H90" s="89">
        <v>62253</v>
      </c>
      <c r="I90" s="90">
        <f t="shared" si="43"/>
        <v>203</v>
      </c>
      <c r="J90" s="91">
        <f t="shared" si="43"/>
        <v>169570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3884</v>
      </c>
      <c r="D91" s="87">
        <v>161989</v>
      </c>
      <c r="E91" s="88">
        <v>1106</v>
      </c>
      <c r="F91" s="89">
        <v>136832</v>
      </c>
      <c r="G91" s="86">
        <v>1681</v>
      </c>
      <c r="H91" s="89">
        <v>86274</v>
      </c>
      <c r="I91" s="90">
        <f t="shared" si="43"/>
        <v>3309</v>
      </c>
      <c r="J91" s="91">
        <f t="shared" si="43"/>
        <v>212547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4451.7</v>
      </c>
      <c r="D92" s="87">
        <v>1121819.25</v>
      </c>
      <c r="E92" s="88">
        <v>3575</v>
      </c>
      <c r="F92" s="89">
        <v>982738</v>
      </c>
      <c r="G92" s="86">
        <v>3526</v>
      </c>
      <c r="H92" s="89">
        <v>845918</v>
      </c>
      <c r="I92" s="90">
        <f t="shared" si="43"/>
        <v>4500.7</v>
      </c>
      <c r="J92" s="91">
        <f t="shared" si="43"/>
        <v>1258639.25</v>
      </c>
      <c r="K92" s="2"/>
      <c r="L92" s="30">
        <v>25</v>
      </c>
      <c r="M92" s="12" t="s">
        <v>41</v>
      </c>
      <c r="N92" s="31">
        <v>2588</v>
      </c>
      <c r="O92" s="32">
        <v>970500</v>
      </c>
      <c r="P92" s="33">
        <v>993</v>
      </c>
      <c r="Q92" s="34">
        <v>372375</v>
      </c>
      <c r="R92" s="31">
        <v>483</v>
      </c>
      <c r="S92" s="32">
        <v>181125</v>
      </c>
      <c r="T92" s="33">
        <f t="shared" si="44"/>
        <v>3098</v>
      </c>
      <c r="U92" s="54">
        <f t="shared" si="44"/>
        <v>1161750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4863</v>
      </c>
      <c r="D93" s="87">
        <v>1509323</v>
      </c>
      <c r="E93" s="92">
        <v>4008</v>
      </c>
      <c r="F93" s="89">
        <v>1373941</v>
      </c>
      <c r="G93" s="86">
        <v>4042</v>
      </c>
      <c r="H93" s="89">
        <v>1383967</v>
      </c>
      <c r="I93" s="90">
        <f t="shared" si="43"/>
        <v>4829</v>
      </c>
      <c r="J93" s="91">
        <f t="shared" si="43"/>
        <v>1499297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48127.900000000009</v>
      </c>
      <c r="D94" s="87">
        <v>7183350.6999999983</v>
      </c>
      <c r="E94" s="88">
        <v>20381</v>
      </c>
      <c r="F94" s="89">
        <v>3343556.2</v>
      </c>
      <c r="G94" s="86">
        <v>21163</v>
      </c>
      <c r="H94" s="89">
        <v>3607675.2</v>
      </c>
      <c r="I94" s="90">
        <f t="shared" si="43"/>
        <v>47345.900000000009</v>
      </c>
      <c r="J94" s="91">
        <f t="shared" si="43"/>
        <v>6919231.6999999983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57</v>
      </c>
      <c r="D95" s="87">
        <v>23684</v>
      </c>
      <c r="E95" s="88">
        <v>91</v>
      </c>
      <c r="F95" s="89">
        <v>37430</v>
      </c>
      <c r="G95" s="86">
        <v>67</v>
      </c>
      <c r="H95" s="89">
        <v>12174</v>
      </c>
      <c r="I95" s="90">
        <f t="shared" si="43"/>
        <v>81</v>
      </c>
      <c r="J95" s="91">
        <f t="shared" si="43"/>
        <v>48940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13409</v>
      </c>
      <c r="D96" s="87">
        <v>3769160</v>
      </c>
      <c r="E96" s="88">
        <v>7969</v>
      </c>
      <c r="F96" s="89">
        <v>1911172</v>
      </c>
      <c r="G96" s="86">
        <v>8017</v>
      </c>
      <c r="H96" s="89">
        <v>1913402</v>
      </c>
      <c r="I96" s="90">
        <f t="shared" si="43"/>
        <v>13361</v>
      </c>
      <c r="J96" s="91">
        <f t="shared" si="43"/>
        <v>3766930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342</v>
      </c>
      <c r="D97" s="87">
        <v>426167</v>
      </c>
      <c r="E97" s="88">
        <v>68</v>
      </c>
      <c r="F97" s="93">
        <v>35425</v>
      </c>
      <c r="G97" s="86">
        <v>90</v>
      </c>
      <c r="H97" s="89">
        <v>43255</v>
      </c>
      <c r="I97" s="90">
        <f t="shared" si="43"/>
        <v>320</v>
      </c>
      <c r="J97" s="91">
        <f t="shared" si="43"/>
        <v>418337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80</v>
      </c>
      <c r="D99" s="87">
        <v>10330</v>
      </c>
      <c r="E99" s="88">
        <v>60</v>
      </c>
      <c r="F99" s="89">
        <v>8100</v>
      </c>
      <c r="G99" s="86">
        <v>66</v>
      </c>
      <c r="H99" s="89">
        <v>8900</v>
      </c>
      <c r="I99" s="90">
        <f t="shared" si="43"/>
        <v>74</v>
      </c>
      <c r="J99" s="91">
        <f t="shared" si="43"/>
        <v>9530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33140</v>
      </c>
      <c r="D100" s="87">
        <v>3402183</v>
      </c>
      <c r="E100" s="88">
        <v>28466</v>
      </c>
      <c r="F100" s="89">
        <v>7003318</v>
      </c>
      <c r="G100" s="86">
        <v>28446</v>
      </c>
      <c r="H100" s="89">
        <v>7029570</v>
      </c>
      <c r="I100" s="90">
        <f t="shared" si="43"/>
        <v>33160</v>
      </c>
      <c r="J100" s="91">
        <f t="shared" si="43"/>
        <v>3375931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3516.2000000000007</v>
      </c>
      <c r="D101" s="87">
        <v>370001</v>
      </c>
      <c r="E101" s="88">
        <v>19684</v>
      </c>
      <c r="F101" s="89">
        <v>1380941</v>
      </c>
      <c r="G101" s="86">
        <v>18091</v>
      </c>
      <c r="H101" s="89">
        <v>1265316</v>
      </c>
      <c r="I101" s="90">
        <f t="shared" si="43"/>
        <v>5109.2000000000007</v>
      </c>
      <c r="J101" s="91">
        <f t="shared" si="43"/>
        <v>485626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73</v>
      </c>
      <c r="D102" s="87">
        <v>106461</v>
      </c>
      <c r="E102" s="88">
        <v>8</v>
      </c>
      <c r="F102" s="89">
        <v>10099</v>
      </c>
      <c r="G102" s="86">
        <v>20</v>
      </c>
      <c r="H102" s="89">
        <v>32972</v>
      </c>
      <c r="I102" s="86">
        <f t="shared" si="43"/>
        <v>61</v>
      </c>
      <c r="J102" s="87">
        <f t="shared" si="43"/>
        <v>83588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547</v>
      </c>
      <c r="D103" s="87">
        <v>239129</v>
      </c>
      <c r="E103" s="88">
        <v>1164</v>
      </c>
      <c r="F103" s="89">
        <v>161045</v>
      </c>
      <c r="G103" s="86">
        <v>1106</v>
      </c>
      <c r="H103" s="89">
        <v>161256</v>
      </c>
      <c r="I103" s="86">
        <f t="shared" si="43"/>
        <v>605</v>
      </c>
      <c r="J103" s="87">
        <f t="shared" si="43"/>
        <v>238918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2265</v>
      </c>
      <c r="D104" s="87">
        <v>1470275.9534883723</v>
      </c>
      <c r="E104" s="88">
        <v>1506</v>
      </c>
      <c r="F104" s="89">
        <v>1030512.2325581395</v>
      </c>
      <c r="G104" s="86">
        <v>1904</v>
      </c>
      <c r="H104" s="89">
        <v>1318791.5581395349</v>
      </c>
      <c r="I104" s="86">
        <f t="shared" si="43"/>
        <v>1867</v>
      </c>
      <c r="J104" s="87">
        <f t="shared" si="43"/>
        <v>1181996.627906977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3322.5</v>
      </c>
      <c r="D105" s="87">
        <v>448752.5</v>
      </c>
      <c r="E105" s="88">
        <v>687</v>
      </c>
      <c r="F105" s="89">
        <v>162678</v>
      </c>
      <c r="G105" s="86">
        <v>1763</v>
      </c>
      <c r="H105" s="89">
        <v>291901</v>
      </c>
      <c r="I105" s="90">
        <f t="shared" si="43"/>
        <v>2246.5</v>
      </c>
      <c r="J105" s="91">
        <f t="shared" si="43"/>
        <v>319529.5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7891.1266999999998</v>
      </c>
      <c r="D107" s="158">
        <v>1950907</v>
      </c>
      <c r="E107" s="99">
        <v>6501.2470000000003</v>
      </c>
      <c r="F107" s="100">
        <v>1376899</v>
      </c>
      <c r="G107" s="157">
        <v>6594.4570000000003</v>
      </c>
      <c r="H107" s="100">
        <v>1478311</v>
      </c>
      <c r="I107" s="94">
        <f t="shared" si="43"/>
        <v>7797.9166999999998</v>
      </c>
      <c r="J107" s="159">
        <f t="shared" si="43"/>
        <v>1849495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145720.28970000002</v>
      </c>
      <c r="D108" s="161">
        <f t="shared" ref="D108:J108" si="45">SUM(D68:D107)</f>
        <v>30242169.248942915</v>
      </c>
      <c r="E108" s="160">
        <f>SUM(E68:E107)</f>
        <v>101441.58500000001</v>
      </c>
      <c r="F108" s="161">
        <f t="shared" si="45"/>
        <v>24230989.887103595</v>
      </c>
      <c r="G108" s="162">
        <f t="shared" si="45"/>
        <v>103981.678</v>
      </c>
      <c r="H108" s="161">
        <f t="shared" si="45"/>
        <v>26197947.23995772</v>
      </c>
      <c r="I108" s="162">
        <f t="shared" si="45"/>
        <v>143180.19670000003</v>
      </c>
      <c r="J108" s="146">
        <f t="shared" si="45"/>
        <v>28275211.896088794</v>
      </c>
      <c r="K108" s="2"/>
      <c r="L108" s="215" t="s">
        <v>57</v>
      </c>
      <c r="M108" s="216"/>
      <c r="N108" s="43">
        <f t="shared" ref="N108:S108" si="46">SUM(N68:N107)</f>
        <v>2718.2640000000001</v>
      </c>
      <c r="O108" s="41">
        <f t="shared" si="46"/>
        <v>996520</v>
      </c>
      <c r="P108" s="44">
        <f t="shared" si="46"/>
        <v>1052.1279999999999</v>
      </c>
      <c r="Q108" s="59">
        <f t="shared" si="46"/>
        <v>390725</v>
      </c>
      <c r="R108" s="42">
        <f t="shared" si="46"/>
        <v>542.12400000000002</v>
      </c>
      <c r="S108" s="59">
        <f t="shared" si="46"/>
        <v>199450</v>
      </c>
      <c r="T108" s="42">
        <f>SUM(T68:T107)</f>
        <v>3228.268</v>
      </c>
      <c r="U108" s="41">
        <f>SUM(U68:U107)</f>
        <v>1187795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134656.27100000001</v>
      </c>
      <c r="D109" s="174">
        <v>28116159</v>
      </c>
      <c r="E109" s="173">
        <v>104081.428</v>
      </c>
      <c r="F109" s="175">
        <v>27765760</v>
      </c>
      <c r="G109" s="176">
        <v>100823.20800000001</v>
      </c>
      <c r="H109" s="177">
        <v>27263039</v>
      </c>
      <c r="I109" s="178">
        <v>137914.49099999998</v>
      </c>
      <c r="J109" s="179">
        <v>28618880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108.21648974669735</v>
      </c>
      <c r="D110" s="104">
        <f t="shared" ref="D110:J110" si="47">+D108/D109*100</f>
        <v>107.56152449181596</v>
      </c>
      <c r="E110" s="103">
        <f t="shared" si="47"/>
        <v>97.463675267791288</v>
      </c>
      <c r="F110" s="104">
        <f t="shared" si="47"/>
        <v>87.269319792087785</v>
      </c>
      <c r="G110" s="105">
        <f t="shared" si="47"/>
        <v>103.13268151515274</v>
      </c>
      <c r="H110" s="104">
        <f t="shared" si="47"/>
        <v>96.093275734806085</v>
      </c>
      <c r="I110" s="106">
        <f t="shared" si="47"/>
        <v>103.81809457571798</v>
      </c>
      <c r="J110" s="107">
        <f t="shared" si="47"/>
        <v>98.799155998029249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5年10月分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5年10月分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540</v>
      </c>
      <c r="D128" s="138">
        <v>38246</v>
      </c>
      <c r="E128" s="88">
        <v>731</v>
      </c>
      <c r="F128" s="89">
        <v>52679</v>
      </c>
      <c r="G128" s="135">
        <v>792</v>
      </c>
      <c r="H128" s="138">
        <v>56585</v>
      </c>
      <c r="I128" s="135">
        <f t="shared" ref="I128:J166" si="48">+C128+E128-G128</f>
        <v>479</v>
      </c>
      <c r="J128" s="138">
        <f t="shared" si="48"/>
        <v>34340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540</v>
      </c>
      <c r="D167" s="146">
        <f t="shared" si="50"/>
        <v>38246</v>
      </c>
      <c r="E167" s="145">
        <f t="shared" si="50"/>
        <v>731</v>
      </c>
      <c r="F167" s="146">
        <f t="shared" si="50"/>
        <v>52679</v>
      </c>
      <c r="G167" s="145">
        <f t="shared" si="50"/>
        <v>792</v>
      </c>
      <c r="H167" s="146">
        <f t="shared" si="50"/>
        <v>56585</v>
      </c>
      <c r="I167" s="145">
        <f t="shared" si="50"/>
        <v>479</v>
      </c>
      <c r="J167" s="146">
        <f t="shared" si="50"/>
        <v>34340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2023-11-29T01:30:08Z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