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年度\2024.02\"/>
    </mc:Choice>
  </mc:AlternateContent>
  <xr:revisionPtr revIDLastSave="0" documentId="13_ncr:1_{1F9C3B4E-5D15-464E-A067-3BCA8B1EE705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<sst xmlns="http://schemas.openxmlformats.org/spreadsheetml/2006/main" count="385" uniqueCount="88">
  <si>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</si>
  <si>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</si>
  <si>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</si>
  <si>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</si>
  <si>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</si>
  <si>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</si>
  <si>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</si>
  <si>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</si>
  <si>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</si>
  <si>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</si>
  <si>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</si>
  <si>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</si>
  <si>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</si>
  <si>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</si>
  <si>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</si>
  <si>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</si>
  <si>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</si>
  <si>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</si>
  <si>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</si>
  <si>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</si>
  <si>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</si>
  <si>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</si>
  <si>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</si>
  <si>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</si>
  <si>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</si>
  <si>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</si>
  <si>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</si>
  <si>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</si>
  <si>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</si>
  <si>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</si>
  <si>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</si>
  <si>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</si>
  <si>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</si>
  <si>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</si>
  <si>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</si>
  <si>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</si>
  <si>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</si>
  <si>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</si>
  <si>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</si>
  <si>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</si>
  <si>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</si>
  <si>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</si>
  <si>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</si>
  <si>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</si>
  <si>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</si>
  <si>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</si>
  <si>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</si>
  <si>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</si>
  <si>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</si>
  <si>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</si>
  <si>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</si>
  <si>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</si>
  <si>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</si>
  <si>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</si>
  <si>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</si>
  <si>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</si>
  <si>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</si>
  <si>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</si>
  <si>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</si>
  <si>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</si>
  <si>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</si>
  <si>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</si>
  <si>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</si>
  <si>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</si>
  <si>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</si>
  <si>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</si>
  <si>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</si>
  <si>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</si>
  <si>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</si>
  <si>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</si>
  <si>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</si>
  <si>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</si>
  <si>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</si>
  <si>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</si>
  <si>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</si>
  <si>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</si>
  <si>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</si>
  <si>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</si>
  <si>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</si>
  <si>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</si>
  <si>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</si>
  <si>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</si>
  <si>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</si>
  <si>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</si>
  <si>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</si>
  <si>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</si>
  <si>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</si>
  <si>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2月分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</si>
</sst>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1336.9</v>
      </c>
      <c r="D10" s="80">
        <f t="shared" ref="D10:H10" si="0">+D68+O68+D127+O127</f>
        <v>323600</v>
      </c>
      <c r="E10" s="81">
        <f t="shared" si="0"/>
        <v>70</v>
      </c>
      <c r="F10" s="82">
        <f t="shared" si="0"/>
        <v>16000</v>
      </c>
      <c r="G10" s="79">
        <f t="shared" si="0"/>
        <v>120</v>
      </c>
      <c r="H10" s="83">
        <f t="shared" si="0"/>
        <v>28078</v>
      </c>
      <c r="I10" s="79">
        <f>+C10+E10-G10</f>
        <v>1286.9000000000001</v>
      </c>
      <c r="J10" s="147">
        <f>+D10+F10-H10</f>
        <v>311522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401</v>
      </c>
      <c r="D11" s="87">
        <f t="shared" si="1"/>
        <v>29970</v>
      </c>
      <c r="E11" s="88">
        <f t="shared" si="1"/>
        <v>896</v>
      </c>
      <c r="F11" s="89">
        <f t="shared" si="1"/>
        <v>62609</v>
      </c>
      <c r="G11" s="90">
        <f t="shared" si="1"/>
        <v>754</v>
      </c>
      <c r="H11" s="89">
        <f t="shared" si="1"/>
        <v>53858</v>
      </c>
      <c r="I11" s="90">
        <f t="shared" ref="I11:J49" si="2">+C11+E11-G11</f>
        <v>543</v>
      </c>
      <c r="J11" s="148">
        <f t="shared" si="2"/>
        <v>38721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90</v>
      </c>
      <c r="D13" s="87">
        <f t="shared" si="4"/>
        <v>14252</v>
      </c>
      <c r="E13" s="88">
        <f t="shared" si="4"/>
        <v>60</v>
      </c>
      <c r="F13" s="89">
        <f t="shared" si="4"/>
        <v>12000</v>
      </c>
      <c r="G13" s="86">
        <f t="shared" si="4"/>
        <v>60</v>
      </c>
      <c r="H13" s="89">
        <f t="shared" si="4"/>
        <v>12022</v>
      </c>
      <c r="I13" s="90">
        <f t="shared" si="2"/>
        <v>90</v>
      </c>
      <c r="J13" s="148">
        <f t="shared" si="2"/>
        <v>14230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21</v>
      </c>
      <c r="D16" s="87">
        <f t="shared" si="7"/>
        <v>360</v>
      </c>
      <c r="E16" s="88">
        <f t="shared" si="7"/>
        <v>36</v>
      </c>
      <c r="F16" s="89">
        <f t="shared" si="7"/>
        <v>8295</v>
      </c>
      <c r="G16" s="86">
        <f t="shared" si="7"/>
        <v>30</v>
      </c>
      <c r="H16" s="89">
        <f t="shared" si="7"/>
        <v>6912</v>
      </c>
      <c r="I16" s="90">
        <f t="shared" si="2"/>
        <v>27</v>
      </c>
      <c r="J16" s="148">
        <f t="shared" si="2"/>
        <v>1743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1384.6970000000001</v>
      </c>
      <c r="D22" s="87">
        <f t="shared" si="13"/>
        <v>588853</v>
      </c>
      <c r="E22" s="88">
        <f t="shared" si="13"/>
        <v>921.02</v>
      </c>
      <c r="F22" s="89">
        <f t="shared" si="13"/>
        <v>371597</v>
      </c>
      <c r="G22" s="86">
        <f t="shared" si="13"/>
        <v>952.697</v>
      </c>
      <c r="H22" s="89">
        <f t="shared" si="13"/>
        <v>369923.8</v>
      </c>
      <c r="I22" s="90">
        <f t="shared" si="2"/>
        <v>1353.02</v>
      </c>
      <c r="J22" s="148">
        <f t="shared" si="2"/>
        <v>590526.19999999995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171.11799999999999</v>
      </c>
      <c r="D23" s="87">
        <f t="shared" si="14"/>
        <v>95200</v>
      </c>
      <c r="E23" s="88">
        <f t="shared" si="14"/>
        <v>194.63499999999999</v>
      </c>
      <c r="F23" s="89">
        <f t="shared" si="14"/>
        <v>106400</v>
      </c>
      <c r="G23" s="86">
        <f t="shared" si="14"/>
        <v>204.61699999999999</v>
      </c>
      <c r="H23" s="89">
        <f t="shared" si="14"/>
        <v>111600</v>
      </c>
      <c r="I23" s="90">
        <f t="shared" si="2"/>
        <v>161.136</v>
      </c>
      <c r="J23" s="148">
        <f t="shared" si="2"/>
        <v>90000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929</v>
      </c>
      <c r="D24" s="87">
        <f t="shared" si="15"/>
        <v>150117</v>
      </c>
      <c r="E24" s="88">
        <f t="shared" si="15"/>
        <v>448</v>
      </c>
      <c r="F24" s="89">
        <f t="shared" si="15"/>
        <v>55703</v>
      </c>
      <c r="G24" s="86">
        <f t="shared" si="15"/>
        <v>474</v>
      </c>
      <c r="H24" s="89">
        <f t="shared" si="15"/>
        <v>60481</v>
      </c>
      <c r="I24" s="90">
        <f t="shared" si="2"/>
        <v>903</v>
      </c>
      <c r="J24" s="148">
        <f t="shared" si="2"/>
        <v>145339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1898</v>
      </c>
      <c r="D25" s="87">
        <f t="shared" si="16"/>
        <v>2380751.4000000004</v>
      </c>
      <c r="E25" s="88">
        <f t="shared" si="16"/>
        <v>961</v>
      </c>
      <c r="F25" s="89">
        <f t="shared" si="16"/>
        <v>1091645.3</v>
      </c>
      <c r="G25" s="86">
        <f t="shared" si="16"/>
        <v>1051</v>
      </c>
      <c r="H25" s="89">
        <f t="shared" si="16"/>
        <v>1057707.3</v>
      </c>
      <c r="I25" s="90">
        <f t="shared" si="2"/>
        <v>1808</v>
      </c>
      <c r="J25" s="148">
        <f t="shared" si="2"/>
        <v>2414689.4000000004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652</v>
      </c>
      <c r="D26" s="87">
        <f t="shared" si="17"/>
        <v>1141011.6363636367</v>
      </c>
      <c r="E26" s="88">
        <f t="shared" si="17"/>
        <v>347</v>
      </c>
      <c r="F26" s="89">
        <f t="shared" si="17"/>
        <v>233583.63636363635</v>
      </c>
      <c r="G26" s="86">
        <f t="shared" si="17"/>
        <v>334</v>
      </c>
      <c r="H26" s="89">
        <f t="shared" si="17"/>
        <v>523169.09090909094</v>
      </c>
      <c r="I26" s="90">
        <f t="shared" si="2"/>
        <v>665</v>
      </c>
      <c r="J26" s="148">
        <f t="shared" si="2"/>
        <v>851426.181818182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199</v>
      </c>
      <c r="D27" s="87">
        <f t="shared" si="18"/>
        <v>153030</v>
      </c>
      <c r="E27" s="88">
        <f t="shared" si="18"/>
        <v>13</v>
      </c>
      <c r="F27" s="89">
        <f t="shared" si="18"/>
        <v>2540</v>
      </c>
      <c r="G27" s="86">
        <f t="shared" si="18"/>
        <v>56</v>
      </c>
      <c r="H27" s="89">
        <f t="shared" si="18"/>
        <v>39595</v>
      </c>
      <c r="I27" s="90">
        <f t="shared" si="2"/>
        <v>156</v>
      </c>
      <c r="J27" s="148">
        <f t="shared" si="2"/>
        <v>115975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5088</v>
      </c>
      <c r="D28" s="87">
        <f t="shared" si="19"/>
        <v>3659074</v>
      </c>
      <c r="E28" s="88">
        <f t="shared" si="19"/>
        <v>1466</v>
      </c>
      <c r="F28" s="89">
        <f t="shared" si="19"/>
        <v>3710768</v>
      </c>
      <c r="G28" s="86">
        <f t="shared" si="19"/>
        <v>1956</v>
      </c>
      <c r="H28" s="89">
        <f t="shared" si="19"/>
        <v>4763788</v>
      </c>
      <c r="I28" s="90">
        <f t="shared" si="2"/>
        <v>4598</v>
      </c>
      <c r="J28" s="148">
        <f t="shared" si="2"/>
        <v>2606054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137.59999999999997</v>
      </c>
      <c r="D29" s="87">
        <f t="shared" si="20"/>
        <v>29450</v>
      </c>
      <c r="E29" s="88">
        <f t="shared" si="20"/>
        <v>62</v>
      </c>
      <c r="F29" s="89">
        <f t="shared" si="20"/>
        <v>19000</v>
      </c>
      <c r="G29" s="86">
        <f t="shared" si="20"/>
        <v>62</v>
      </c>
      <c r="H29" s="89">
        <f t="shared" si="20"/>
        <v>19000</v>
      </c>
      <c r="I29" s="90">
        <f t="shared" si="2"/>
        <v>137.59999999999997</v>
      </c>
      <c r="J29" s="148">
        <f t="shared" si="2"/>
        <v>29450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291.32699999999994</v>
      </c>
      <c r="D30" s="87">
        <f t="shared" si="21"/>
        <v>163273.5</v>
      </c>
      <c r="E30" s="88">
        <f t="shared" si="21"/>
        <v>191</v>
      </c>
      <c r="F30" s="89">
        <f t="shared" si="21"/>
        <v>87537</v>
      </c>
      <c r="G30" s="86">
        <f t="shared" si="21"/>
        <v>196.09200000000001</v>
      </c>
      <c r="H30" s="89">
        <f t="shared" si="21"/>
        <v>76287</v>
      </c>
      <c r="I30" s="90">
        <f t="shared" si="2"/>
        <v>286.2349999999999</v>
      </c>
      <c r="J30" s="148">
        <f t="shared" si="2"/>
        <v>174523.5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5979</v>
      </c>
      <c r="D31" s="87">
        <f t="shared" si="22"/>
        <v>659464</v>
      </c>
      <c r="E31" s="88">
        <f t="shared" si="22"/>
        <v>0</v>
      </c>
      <c r="F31" s="89">
        <f t="shared" si="22"/>
        <v>0</v>
      </c>
      <c r="G31" s="86">
        <f t="shared" si="22"/>
        <v>1195</v>
      </c>
      <c r="H31" s="89">
        <f t="shared" si="22"/>
        <v>96178</v>
      </c>
      <c r="I31" s="90">
        <f t="shared" si="2"/>
        <v>4784</v>
      </c>
      <c r="J31" s="148">
        <f t="shared" si="2"/>
        <v>563286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224</v>
      </c>
      <c r="D32" s="87">
        <f t="shared" si="23"/>
        <v>173257</v>
      </c>
      <c r="E32" s="88">
        <f t="shared" si="23"/>
        <v>35</v>
      </c>
      <c r="F32" s="89">
        <f t="shared" si="23"/>
        <v>26910</v>
      </c>
      <c r="G32" s="86">
        <f t="shared" si="23"/>
        <v>84</v>
      </c>
      <c r="H32" s="89">
        <f t="shared" si="23"/>
        <v>48501</v>
      </c>
      <c r="I32" s="90">
        <f t="shared" si="2"/>
        <v>175</v>
      </c>
      <c r="J32" s="148">
        <f t="shared" si="2"/>
        <v>151666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3460</v>
      </c>
      <c r="D33" s="87">
        <f t="shared" si="24"/>
        <v>237883</v>
      </c>
      <c r="E33" s="88">
        <f t="shared" si="24"/>
        <v>1080</v>
      </c>
      <c r="F33" s="89">
        <f t="shared" si="24"/>
        <v>107590</v>
      </c>
      <c r="G33" s="86">
        <f t="shared" si="24"/>
        <v>851</v>
      </c>
      <c r="H33" s="89">
        <f t="shared" si="24"/>
        <v>102541</v>
      </c>
      <c r="I33" s="90">
        <f t="shared" si="2"/>
        <v>3689</v>
      </c>
      <c r="J33" s="148">
        <f t="shared" si="2"/>
        <v>242932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5477.7000000000007</v>
      </c>
      <c r="D34" s="87">
        <f t="shared" si="25"/>
        <v>1588174.25</v>
      </c>
      <c r="E34" s="88">
        <f t="shared" si="25"/>
        <v>5273</v>
      </c>
      <c r="F34" s="89">
        <f t="shared" si="25"/>
        <v>1335943</v>
      </c>
      <c r="G34" s="86">
        <f t="shared" si="25"/>
        <v>3406</v>
      </c>
      <c r="H34" s="89">
        <f t="shared" si="25"/>
        <v>811668</v>
      </c>
      <c r="I34" s="90">
        <f t="shared" si="2"/>
        <v>7344.7000000000007</v>
      </c>
      <c r="J34" s="148">
        <f t="shared" si="2"/>
        <v>2112449.25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5017</v>
      </c>
      <c r="D35" s="87">
        <f t="shared" si="26"/>
        <v>1525094</v>
      </c>
      <c r="E35" s="92">
        <f t="shared" si="26"/>
        <v>3684</v>
      </c>
      <c r="F35" s="89">
        <f t="shared" si="26"/>
        <v>1205427</v>
      </c>
      <c r="G35" s="86">
        <f t="shared" si="26"/>
        <v>3728</v>
      </c>
      <c r="H35" s="89">
        <f t="shared" si="26"/>
        <v>1215107</v>
      </c>
      <c r="I35" s="90">
        <f t="shared" si="2"/>
        <v>4973</v>
      </c>
      <c r="J35" s="148">
        <f t="shared" si="2"/>
        <v>1515414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47144.900000000009</v>
      </c>
      <c r="D36" s="87">
        <f t="shared" si="27"/>
        <v>6813385.0999999987</v>
      </c>
      <c r="E36" s="88">
        <f t="shared" si="27"/>
        <v>17742</v>
      </c>
      <c r="F36" s="89">
        <f t="shared" si="27"/>
        <v>2943586.2</v>
      </c>
      <c r="G36" s="86">
        <f t="shared" si="27"/>
        <v>18526</v>
      </c>
      <c r="H36" s="89">
        <f t="shared" si="27"/>
        <v>2973718.8</v>
      </c>
      <c r="I36" s="90">
        <f t="shared" si="2"/>
        <v>46360.900000000009</v>
      </c>
      <c r="J36" s="148">
        <f t="shared" si="2"/>
        <v>6783252.4999999991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77</v>
      </c>
      <c r="D37" s="87">
        <f t="shared" si="28"/>
        <v>36145</v>
      </c>
      <c r="E37" s="88">
        <f t="shared" si="28"/>
        <v>83</v>
      </c>
      <c r="F37" s="89">
        <f t="shared" si="28"/>
        <v>13994</v>
      </c>
      <c r="G37" s="86">
        <f t="shared" si="28"/>
        <v>88</v>
      </c>
      <c r="H37" s="89">
        <f t="shared" si="28"/>
        <v>17554</v>
      </c>
      <c r="I37" s="90">
        <f t="shared" si="2"/>
        <v>72</v>
      </c>
      <c r="J37" s="148">
        <f t="shared" si="2"/>
        <v>32585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12834</v>
      </c>
      <c r="D38" s="87">
        <f t="shared" si="29"/>
        <v>3779194</v>
      </c>
      <c r="E38" s="88">
        <f t="shared" si="29"/>
        <v>7624</v>
      </c>
      <c r="F38" s="89">
        <f t="shared" si="29"/>
        <v>2070986</v>
      </c>
      <c r="G38" s="86">
        <f t="shared" si="29"/>
        <v>7300</v>
      </c>
      <c r="H38" s="89">
        <f t="shared" si="29"/>
        <v>2073385</v>
      </c>
      <c r="I38" s="90">
        <f t="shared" si="2"/>
        <v>13158</v>
      </c>
      <c r="J38" s="148">
        <f t="shared" si="2"/>
        <v>3776795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271</v>
      </c>
      <c r="D39" s="87">
        <f t="shared" si="30"/>
        <v>385459</v>
      </c>
      <c r="E39" s="88">
        <f t="shared" si="30"/>
        <v>41</v>
      </c>
      <c r="F39" s="93">
        <f t="shared" si="30"/>
        <v>14185</v>
      </c>
      <c r="G39" s="86">
        <f t="shared" si="30"/>
        <v>63</v>
      </c>
      <c r="H39" s="89">
        <f t="shared" si="30"/>
        <v>24998</v>
      </c>
      <c r="I39" s="90">
        <f t="shared" si="2"/>
        <v>249</v>
      </c>
      <c r="J39" s="148">
        <f t="shared" si="2"/>
        <v>374646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29</v>
      </c>
      <c r="D40" s="87">
        <f t="shared" si="31"/>
        <v>1220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29</v>
      </c>
      <c r="J40" s="148">
        <f t="shared" si="2"/>
        <v>1220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78</v>
      </c>
      <c r="D41" s="87">
        <f t="shared" si="32"/>
        <v>10098</v>
      </c>
      <c r="E41" s="88">
        <f t="shared" si="32"/>
        <v>81</v>
      </c>
      <c r="F41" s="89">
        <f t="shared" si="32"/>
        <v>10600</v>
      </c>
      <c r="G41" s="86">
        <f t="shared" si="32"/>
        <v>59</v>
      </c>
      <c r="H41" s="89">
        <f t="shared" si="32"/>
        <v>7925</v>
      </c>
      <c r="I41" s="90">
        <f t="shared" si="2"/>
        <v>100</v>
      </c>
      <c r="J41" s="148">
        <f t="shared" si="2"/>
        <v>12773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34071.5</v>
      </c>
      <c r="D42" s="87">
        <f t="shared" si="33"/>
        <v>3529478</v>
      </c>
      <c r="E42" s="88">
        <f t="shared" si="33"/>
        <v>23212</v>
      </c>
      <c r="F42" s="89">
        <f t="shared" si="33"/>
        <v>5680490</v>
      </c>
      <c r="G42" s="86">
        <f t="shared" si="33"/>
        <v>27110.5</v>
      </c>
      <c r="H42" s="89">
        <f t="shared" si="33"/>
        <v>6644640</v>
      </c>
      <c r="I42" s="94">
        <f t="shared" si="2"/>
        <v>30173</v>
      </c>
      <c r="J42" s="148">
        <f t="shared" si="2"/>
        <v>2565328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2015.2000000000007</v>
      </c>
      <c r="D43" s="87">
        <f t="shared" si="34"/>
        <v>231459</v>
      </c>
      <c r="E43" s="88">
        <f t="shared" si="34"/>
        <v>13803</v>
      </c>
      <c r="F43" s="89">
        <f t="shared" si="34"/>
        <v>1012188</v>
      </c>
      <c r="G43" s="86">
        <f t="shared" si="34"/>
        <v>13233</v>
      </c>
      <c r="H43" s="89">
        <f t="shared" si="34"/>
        <v>958284</v>
      </c>
      <c r="I43" s="86">
        <f t="shared" si="2"/>
        <v>2585.2000000000007</v>
      </c>
      <c r="J43" s="148">
        <f t="shared" si="2"/>
        <v>285363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56</v>
      </c>
      <c r="D44" s="87">
        <f t="shared" si="35"/>
        <v>76788</v>
      </c>
      <c r="E44" s="88">
        <f t="shared" si="35"/>
        <v>3</v>
      </c>
      <c r="F44" s="89">
        <f t="shared" si="35"/>
        <v>3355</v>
      </c>
      <c r="G44" s="86">
        <f t="shared" si="35"/>
        <v>5</v>
      </c>
      <c r="H44" s="89">
        <f t="shared" si="35"/>
        <v>6507</v>
      </c>
      <c r="I44" s="86">
        <f t="shared" si="2"/>
        <v>54</v>
      </c>
      <c r="J44" s="148">
        <f t="shared" si="2"/>
        <v>73636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722</v>
      </c>
      <c r="D45" s="87">
        <f t="shared" si="36"/>
        <v>281265</v>
      </c>
      <c r="E45" s="88">
        <f t="shared" si="36"/>
        <v>1430</v>
      </c>
      <c r="F45" s="89">
        <f t="shared" si="36"/>
        <v>142117</v>
      </c>
      <c r="G45" s="86">
        <f t="shared" si="36"/>
        <v>1315</v>
      </c>
      <c r="H45" s="89">
        <f t="shared" si="36"/>
        <v>163238</v>
      </c>
      <c r="I45" s="90">
        <f t="shared" si="2"/>
        <v>837</v>
      </c>
      <c r="J45" s="148">
        <f t="shared" si="2"/>
        <v>260144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1471</v>
      </c>
      <c r="D46" s="87">
        <f t="shared" si="37"/>
        <v>1038113.0000000003</v>
      </c>
      <c r="E46" s="88">
        <f t="shared" si="37"/>
        <v>1522</v>
      </c>
      <c r="F46" s="89">
        <f t="shared" si="37"/>
        <v>1232124.046511628</v>
      </c>
      <c r="G46" s="86">
        <f t="shared" si="37"/>
        <v>858</v>
      </c>
      <c r="H46" s="89">
        <f t="shared" si="37"/>
        <v>650693.34883720928</v>
      </c>
      <c r="I46" s="90">
        <f t="shared" si="2"/>
        <v>2135</v>
      </c>
      <c r="J46" s="148">
        <f t="shared" si="2"/>
        <v>1619543.6976744188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2355.5</v>
      </c>
      <c r="D47" s="87">
        <f t="shared" si="38"/>
        <v>359424.5</v>
      </c>
      <c r="E47" s="88">
        <f t="shared" si="38"/>
        <v>1076</v>
      </c>
      <c r="F47" s="89">
        <f t="shared" si="38"/>
        <v>240128</v>
      </c>
      <c r="G47" s="86">
        <f t="shared" si="38"/>
        <v>942</v>
      </c>
      <c r="H47" s="89">
        <f t="shared" si="38"/>
        <v>204999</v>
      </c>
      <c r="I47" s="90">
        <f t="shared" si="2"/>
        <v>2489.5</v>
      </c>
      <c r="J47" s="148">
        <f t="shared" si="2"/>
        <v>394553.5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6764.4267</v>
      </c>
      <c r="D49" s="98">
        <f t="shared" si="40"/>
        <v>1561864</v>
      </c>
      <c r="E49" s="99">
        <f t="shared" si="40"/>
        <v>4669.4859999999999</v>
      </c>
      <c r="F49" s="100">
        <f t="shared" si="40"/>
        <v>828881</v>
      </c>
      <c r="G49" s="97">
        <f t="shared" si="40"/>
        <v>4012.4859999999999</v>
      </c>
      <c r="H49" s="101">
        <f t="shared" si="40"/>
        <v>696441</v>
      </c>
      <c r="I49" s="102">
        <f t="shared" si="2"/>
        <v>7421.4267000000009</v>
      </c>
      <c r="J49" s="149">
        <f t="shared" si="2"/>
        <v>1694304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140646.87670000002</v>
      </c>
      <c r="D50" s="167">
        <f t="shared" si="41"/>
        <v>31016707.386363637</v>
      </c>
      <c r="E50" s="166">
        <f t="shared" si="41"/>
        <v>87027.141000000003</v>
      </c>
      <c r="F50" s="167">
        <f t="shared" si="41"/>
        <v>22646282.182875264</v>
      </c>
      <c r="G50" s="166">
        <f>SUM(G10:G49)</f>
        <v>89029.392000000007</v>
      </c>
      <c r="H50" s="167">
        <f t="shared" si="41"/>
        <v>23818899.3397463</v>
      </c>
      <c r="I50" s="168">
        <f>SUM(I10:I49)</f>
        <v>138644.62570000003</v>
      </c>
      <c r="J50" s="169">
        <f>SUM(J10:J49)</f>
        <v>29844090.229492601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140905.111</v>
      </c>
      <c r="D51" s="174">
        <v>31014747.949999999</v>
      </c>
      <c r="E51" s="173">
        <v>92804.672000000006</v>
      </c>
      <c r="F51" s="175">
        <v>25067392.300000001</v>
      </c>
      <c r="G51" s="176">
        <v>92872.656000000003</v>
      </c>
      <c r="H51" s="177">
        <v>24057955.699999999</v>
      </c>
      <c r="I51" s="178">
        <v>140837.12700000001</v>
      </c>
      <c r="J51" s="179">
        <v>32024184.549999997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99.816731772064699</v>
      </c>
      <c r="D52" s="151">
        <f t="shared" si="42"/>
        <v>100.00631775685167</v>
      </c>
      <c r="E52" s="150">
        <f t="shared" si="42"/>
        <v>93.774525704912776</v>
      </c>
      <c r="F52" s="152">
        <f t="shared" si="42"/>
        <v>90.341595614934647</v>
      </c>
      <c r="G52" s="153">
        <f t="shared" si="42"/>
        <v>95.86179165587771</v>
      </c>
      <c r="H52" s="152">
        <f t="shared" si="42"/>
        <v>99.006331363999905</v>
      </c>
      <c r="I52" s="154">
        <f t="shared" si="42"/>
        <v>98.443236278172606</v>
      </c>
      <c r="J52" s="155">
        <f>J50/J51*100</f>
        <v>93.192350246721915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6年 2月分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6年 2月分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1336.9</v>
      </c>
      <c r="D68" s="80">
        <v>323600</v>
      </c>
      <c r="E68" s="88">
        <v>70</v>
      </c>
      <c r="F68" s="89">
        <v>16000</v>
      </c>
      <c r="G68" s="79">
        <v>120</v>
      </c>
      <c r="H68" s="83">
        <v>28078</v>
      </c>
      <c r="I68" s="90">
        <f>+C68+E68-G68</f>
        <v>1286.9000000000001</v>
      </c>
      <c r="J68" s="163">
        <f>+D68+F68-H68</f>
        <v>311522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90</v>
      </c>
      <c r="D71" s="87">
        <v>14252</v>
      </c>
      <c r="E71" s="88">
        <v>60</v>
      </c>
      <c r="F71" s="89">
        <v>12000</v>
      </c>
      <c r="G71" s="86">
        <v>60</v>
      </c>
      <c r="H71" s="89">
        <v>12022</v>
      </c>
      <c r="I71" s="90">
        <f t="shared" si="43"/>
        <v>90</v>
      </c>
      <c r="J71" s="91">
        <f t="shared" si="43"/>
        <v>14230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21</v>
      </c>
      <c r="D74" s="87">
        <v>360</v>
      </c>
      <c r="E74" s="88">
        <v>36</v>
      </c>
      <c r="F74" s="89">
        <v>8295</v>
      </c>
      <c r="G74" s="86">
        <v>30</v>
      </c>
      <c r="H74" s="89">
        <v>6912</v>
      </c>
      <c r="I74" s="90">
        <f t="shared" si="43"/>
        <v>27</v>
      </c>
      <c r="J74" s="91">
        <f t="shared" si="43"/>
        <v>1743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1384.6970000000001</v>
      </c>
      <c r="D80" s="87">
        <v>588853</v>
      </c>
      <c r="E80" s="88">
        <v>921.02</v>
      </c>
      <c r="F80" s="89">
        <v>371597</v>
      </c>
      <c r="G80" s="86">
        <v>952.697</v>
      </c>
      <c r="H80" s="89">
        <v>369923.8</v>
      </c>
      <c r="I80" s="90">
        <f t="shared" si="43"/>
        <v>1353.02</v>
      </c>
      <c r="J80" s="91">
        <f t="shared" si="43"/>
        <v>590526.19999999995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171.11799999999999</v>
      </c>
      <c r="D81" s="87">
        <v>95200</v>
      </c>
      <c r="E81" s="88">
        <v>194.63499999999999</v>
      </c>
      <c r="F81" s="89">
        <v>106400</v>
      </c>
      <c r="G81" s="86">
        <v>204.61699999999999</v>
      </c>
      <c r="H81" s="89">
        <v>111600</v>
      </c>
      <c r="I81" s="90">
        <f t="shared" si="43"/>
        <v>161.136</v>
      </c>
      <c r="J81" s="91">
        <f t="shared" si="43"/>
        <v>90000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879</v>
      </c>
      <c r="D82" s="87">
        <v>148117</v>
      </c>
      <c r="E82" s="88" ph="1">
        <v>398</v>
      </c>
      <c r="F82" s="89">
        <v>54653</v>
      </c>
      <c r="G82" s="86">
        <v>424</v>
      </c>
      <c r="H82" s="89">
        <v>59431</v>
      </c>
      <c r="I82" s="90">
        <f t="shared" si="43"/>
        <v>853</v>
      </c>
      <c r="J82" s="91">
        <f t="shared" si="43"/>
        <v>143339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1898</v>
      </c>
      <c r="D83" s="87">
        <v>2380751.4000000004</v>
      </c>
      <c r="E83" s="88">
        <v>961</v>
      </c>
      <c r="F83" s="89">
        <v>1091645.3</v>
      </c>
      <c r="G83" s="86">
        <v>1051</v>
      </c>
      <c r="H83" s="89">
        <v>1057707.3</v>
      </c>
      <c r="I83" s="90">
        <f t="shared" si="43"/>
        <v>1808</v>
      </c>
      <c r="J83" s="91">
        <f t="shared" si="43"/>
        <v>2414689.4000000004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652</v>
      </c>
      <c r="D84" s="87">
        <v>1141011.6363636367</v>
      </c>
      <c r="E84" s="88">
        <v>347</v>
      </c>
      <c r="F84" s="89">
        <v>233583.63636363635</v>
      </c>
      <c r="G84" s="86">
        <v>334</v>
      </c>
      <c r="H84" s="89">
        <v>523169.09090909094</v>
      </c>
      <c r="I84" s="90">
        <f t="shared" si="43"/>
        <v>665</v>
      </c>
      <c r="J84" s="91">
        <f t="shared" si="43"/>
        <v>851426.181818182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199</v>
      </c>
      <c r="D85" s="87">
        <v>153030</v>
      </c>
      <c r="E85" s="88">
        <v>13</v>
      </c>
      <c r="F85" s="89">
        <v>2540</v>
      </c>
      <c r="G85" s="86">
        <v>56</v>
      </c>
      <c r="H85" s="89">
        <v>39595</v>
      </c>
      <c r="I85" s="90">
        <f t="shared" si="43"/>
        <v>156</v>
      </c>
      <c r="J85" s="91">
        <f t="shared" si="43"/>
        <v>115975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5088</v>
      </c>
      <c r="D86" s="87">
        <v>3659074</v>
      </c>
      <c r="E86" s="88">
        <v>1466</v>
      </c>
      <c r="F86" s="89">
        <v>3710768</v>
      </c>
      <c r="G86" s="86">
        <v>1956</v>
      </c>
      <c r="H86" s="89">
        <v>4763788</v>
      </c>
      <c r="I86" s="90">
        <f t="shared" si="43"/>
        <v>4598</v>
      </c>
      <c r="J86" s="91">
        <f t="shared" si="43"/>
        <v>2606054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18.399999999999991</v>
      </c>
      <c r="D87" s="87">
        <v>5460</v>
      </c>
      <c r="E87" s="88">
        <v>7</v>
      </c>
      <c r="F87" s="89">
        <v>2000</v>
      </c>
      <c r="G87" s="86">
        <v>7</v>
      </c>
      <c r="H87" s="89">
        <v>2000</v>
      </c>
      <c r="I87" s="90">
        <f t="shared" si="43"/>
        <v>18.399999999999991</v>
      </c>
      <c r="J87" s="91">
        <f t="shared" si="43"/>
        <v>5460</v>
      </c>
      <c r="K87" s="2"/>
      <c r="L87" s="30">
        <v>20</v>
      </c>
      <c r="M87" s="12" t="s">
        <v>36</v>
      </c>
      <c r="N87" s="31">
        <v>119.19999999999999</v>
      </c>
      <c r="O87" s="32">
        <v>23990</v>
      </c>
      <c r="P87" s="33">
        <v>55</v>
      </c>
      <c r="Q87" s="34">
        <v>17000</v>
      </c>
      <c r="R87" s="31">
        <v>55</v>
      </c>
      <c r="S87" s="32">
        <v>17000</v>
      </c>
      <c r="T87" s="28">
        <f t="shared" si="44"/>
        <v>119.19999999999999</v>
      </c>
      <c r="U87" s="54">
        <f t="shared" si="44"/>
        <v>23990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280.17499999999995</v>
      </c>
      <c r="D88" s="87">
        <v>160621</v>
      </c>
      <c r="E88" s="88">
        <v>187</v>
      </c>
      <c r="F88" s="89">
        <v>86987</v>
      </c>
      <c r="G88" s="86">
        <v>192</v>
      </c>
      <c r="H88" s="89">
        <v>75139</v>
      </c>
      <c r="I88" s="90">
        <f t="shared" si="43"/>
        <v>275.17499999999995</v>
      </c>
      <c r="J88" s="91">
        <f t="shared" si="43"/>
        <v>172469</v>
      </c>
      <c r="K88" s="2"/>
      <c r="L88" s="30">
        <v>21</v>
      </c>
      <c r="M88" s="12" t="s">
        <v>37</v>
      </c>
      <c r="N88" s="31">
        <v>11.151999999999999</v>
      </c>
      <c r="O88" s="32">
        <v>2652.5</v>
      </c>
      <c r="P88" s="33">
        <v>4</v>
      </c>
      <c r="Q88" s="34">
        <v>550</v>
      </c>
      <c r="R88" s="31">
        <v>4.0919999999999996</v>
      </c>
      <c r="S88" s="32">
        <v>1148</v>
      </c>
      <c r="T88" s="28">
        <f t="shared" si="44"/>
        <v>11.059999999999999</v>
      </c>
      <c r="U88" s="54">
        <f t="shared" si="44"/>
        <v>2054.5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5979</v>
      </c>
      <c r="D89" s="87">
        <v>659464</v>
      </c>
      <c r="E89" s="88">
        <v>0</v>
      </c>
      <c r="F89" s="89">
        <v>0</v>
      </c>
      <c r="G89" s="86">
        <v>1195</v>
      </c>
      <c r="H89" s="89">
        <v>96178</v>
      </c>
      <c r="I89" s="90">
        <f t="shared" si="43"/>
        <v>4784</v>
      </c>
      <c r="J89" s="91">
        <f t="shared" si="43"/>
        <v>563286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224</v>
      </c>
      <c r="D90" s="87">
        <v>173257</v>
      </c>
      <c r="E90" s="88">
        <v>35</v>
      </c>
      <c r="F90" s="89">
        <v>26910</v>
      </c>
      <c r="G90" s="86">
        <v>84</v>
      </c>
      <c r="H90" s="89">
        <v>48501</v>
      </c>
      <c r="I90" s="90">
        <f t="shared" si="43"/>
        <v>175</v>
      </c>
      <c r="J90" s="91">
        <f t="shared" si="43"/>
        <v>151666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3460</v>
      </c>
      <c r="D91" s="87">
        <v>237883</v>
      </c>
      <c r="E91" s="88">
        <v>1080</v>
      </c>
      <c r="F91" s="89">
        <v>107590</v>
      </c>
      <c r="G91" s="86">
        <v>851</v>
      </c>
      <c r="H91" s="89">
        <v>102541</v>
      </c>
      <c r="I91" s="90">
        <f t="shared" si="43"/>
        <v>3689</v>
      </c>
      <c r="J91" s="91">
        <f t="shared" si="43"/>
        <v>242932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3580.7000000000007</v>
      </c>
      <c r="D92" s="87">
        <v>876799.25</v>
      </c>
      <c r="E92" s="88">
        <v>4416</v>
      </c>
      <c r="F92" s="89">
        <v>1014568</v>
      </c>
      <c r="G92" s="86">
        <v>3128</v>
      </c>
      <c r="H92" s="89">
        <v>707418</v>
      </c>
      <c r="I92" s="90">
        <f t="shared" si="43"/>
        <v>4868.7000000000007</v>
      </c>
      <c r="J92" s="91">
        <f t="shared" si="43"/>
        <v>1183949.25</v>
      </c>
      <c r="K92" s="2"/>
      <c r="L92" s="30">
        <v>25</v>
      </c>
      <c r="M92" s="12" t="s">
        <v>41</v>
      </c>
      <c r="N92" s="31">
        <v>1897</v>
      </c>
      <c r="O92" s="32">
        <v>711375</v>
      </c>
      <c r="P92" s="33">
        <v>857</v>
      </c>
      <c r="Q92" s="34">
        <v>321375</v>
      </c>
      <c r="R92" s="31">
        <v>278</v>
      </c>
      <c r="S92" s="32">
        <v>104250</v>
      </c>
      <c r="T92" s="33">
        <f t="shared" si="44"/>
        <v>2476</v>
      </c>
      <c r="U92" s="54">
        <f t="shared" si="44"/>
        <v>928500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5017</v>
      </c>
      <c r="D93" s="87">
        <v>1525094</v>
      </c>
      <c r="E93" s="92">
        <v>3684</v>
      </c>
      <c r="F93" s="89">
        <v>1205427</v>
      </c>
      <c r="G93" s="86">
        <v>3728</v>
      </c>
      <c r="H93" s="89">
        <v>1215107</v>
      </c>
      <c r="I93" s="90">
        <f t="shared" si="43"/>
        <v>4973</v>
      </c>
      <c r="J93" s="91">
        <f t="shared" si="43"/>
        <v>1515414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47144.900000000009</v>
      </c>
      <c r="D94" s="87">
        <v>6813385.0999999987</v>
      </c>
      <c r="E94" s="88">
        <v>17742</v>
      </c>
      <c r="F94" s="89">
        <v>2943586.2</v>
      </c>
      <c r="G94" s="86">
        <v>18526</v>
      </c>
      <c r="H94" s="89">
        <v>2973718.8</v>
      </c>
      <c r="I94" s="90">
        <f t="shared" si="43"/>
        <v>46360.900000000009</v>
      </c>
      <c r="J94" s="91">
        <f t="shared" si="43"/>
        <v>6783252.4999999991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77</v>
      </c>
      <c r="D95" s="87">
        <v>36145</v>
      </c>
      <c r="E95" s="88">
        <v>83</v>
      </c>
      <c r="F95" s="89">
        <v>13994</v>
      </c>
      <c r="G95" s="86">
        <v>88</v>
      </c>
      <c r="H95" s="89">
        <v>17554</v>
      </c>
      <c r="I95" s="90">
        <f t="shared" si="43"/>
        <v>72</v>
      </c>
      <c r="J95" s="91">
        <f t="shared" si="43"/>
        <v>32585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12834</v>
      </c>
      <c r="D96" s="87">
        <v>3779194</v>
      </c>
      <c r="E96" s="88">
        <v>7624</v>
      </c>
      <c r="F96" s="89">
        <v>2070986</v>
      </c>
      <c r="G96" s="86">
        <v>7300</v>
      </c>
      <c r="H96" s="89">
        <v>2073385</v>
      </c>
      <c r="I96" s="90">
        <f t="shared" si="43"/>
        <v>13158</v>
      </c>
      <c r="J96" s="91">
        <f t="shared" si="43"/>
        <v>3776795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271</v>
      </c>
      <c r="D97" s="87">
        <v>385459</v>
      </c>
      <c r="E97" s="88">
        <v>41</v>
      </c>
      <c r="F97" s="93">
        <v>14185</v>
      </c>
      <c r="G97" s="86">
        <v>63</v>
      </c>
      <c r="H97" s="89">
        <v>24998</v>
      </c>
      <c r="I97" s="90">
        <f t="shared" si="43"/>
        <v>249</v>
      </c>
      <c r="J97" s="91">
        <f t="shared" si="43"/>
        <v>374646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29</v>
      </c>
      <c r="D98" s="87">
        <v>1220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29</v>
      </c>
      <c r="J98" s="91">
        <f t="shared" si="43"/>
        <v>1220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78</v>
      </c>
      <c r="D99" s="87">
        <v>10098</v>
      </c>
      <c r="E99" s="88">
        <v>81</v>
      </c>
      <c r="F99" s="89">
        <v>10600</v>
      </c>
      <c r="G99" s="86">
        <v>59</v>
      </c>
      <c r="H99" s="89">
        <v>7925</v>
      </c>
      <c r="I99" s="90">
        <f t="shared" si="43"/>
        <v>100</v>
      </c>
      <c r="J99" s="91">
        <f t="shared" si="43"/>
        <v>12773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34071.5</v>
      </c>
      <c r="D100" s="87">
        <v>3529478</v>
      </c>
      <c r="E100" s="88">
        <v>23212</v>
      </c>
      <c r="F100" s="89">
        <v>5680490</v>
      </c>
      <c r="G100" s="86">
        <v>27110.5</v>
      </c>
      <c r="H100" s="89">
        <v>6644640</v>
      </c>
      <c r="I100" s="90">
        <f t="shared" si="43"/>
        <v>30173</v>
      </c>
      <c r="J100" s="91">
        <f t="shared" si="43"/>
        <v>2565328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2015.2000000000007</v>
      </c>
      <c r="D101" s="87">
        <v>231459</v>
      </c>
      <c r="E101" s="88">
        <v>13803</v>
      </c>
      <c r="F101" s="89">
        <v>1012188</v>
      </c>
      <c r="G101" s="86">
        <v>13233</v>
      </c>
      <c r="H101" s="89">
        <v>958284</v>
      </c>
      <c r="I101" s="90">
        <f t="shared" si="43"/>
        <v>2585.2000000000007</v>
      </c>
      <c r="J101" s="91">
        <f t="shared" si="43"/>
        <v>285363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56</v>
      </c>
      <c r="D102" s="87">
        <v>76788</v>
      </c>
      <c r="E102" s="88">
        <v>3</v>
      </c>
      <c r="F102" s="89">
        <v>3355</v>
      </c>
      <c r="G102" s="86">
        <v>5</v>
      </c>
      <c r="H102" s="89">
        <v>6507</v>
      </c>
      <c r="I102" s="86">
        <f t="shared" si="43"/>
        <v>54</v>
      </c>
      <c r="J102" s="87">
        <f t="shared" si="43"/>
        <v>73636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722</v>
      </c>
      <c r="D103" s="87">
        <v>281265</v>
      </c>
      <c r="E103" s="88">
        <v>1430</v>
      </c>
      <c r="F103" s="89">
        <v>142117</v>
      </c>
      <c r="G103" s="86">
        <v>1315</v>
      </c>
      <c r="H103" s="89">
        <v>163238</v>
      </c>
      <c r="I103" s="86">
        <f t="shared" si="43"/>
        <v>837</v>
      </c>
      <c r="J103" s="87">
        <f t="shared" si="43"/>
        <v>260144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1471</v>
      </c>
      <c r="D104" s="87">
        <v>1038113.0000000003</v>
      </c>
      <c r="E104" s="88">
        <v>1522</v>
      </c>
      <c r="F104" s="89">
        <v>1232124.046511628</v>
      </c>
      <c r="G104" s="86">
        <v>858</v>
      </c>
      <c r="H104" s="89">
        <v>650693.34883720928</v>
      </c>
      <c r="I104" s="86">
        <f t="shared" si="43"/>
        <v>2135</v>
      </c>
      <c r="J104" s="87">
        <f t="shared" si="43"/>
        <v>1619543.6976744188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2355.5</v>
      </c>
      <c r="D105" s="87">
        <v>359424.5</v>
      </c>
      <c r="E105" s="88">
        <v>1076</v>
      </c>
      <c r="F105" s="89">
        <v>240128</v>
      </c>
      <c r="G105" s="86">
        <v>942</v>
      </c>
      <c r="H105" s="89">
        <v>204999</v>
      </c>
      <c r="I105" s="90">
        <f t="shared" si="43"/>
        <v>2489.5</v>
      </c>
      <c r="J105" s="91">
        <f t="shared" si="43"/>
        <v>394553.5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6764.4267</v>
      </c>
      <c r="D107" s="158">
        <v>1561864</v>
      </c>
      <c r="E107" s="99">
        <v>4669.4859999999999</v>
      </c>
      <c r="F107" s="100">
        <v>828881</v>
      </c>
      <c r="G107" s="157">
        <v>4012.4859999999999</v>
      </c>
      <c r="H107" s="100">
        <v>696441</v>
      </c>
      <c r="I107" s="94">
        <f t="shared" si="43"/>
        <v>7421.4267000000009</v>
      </c>
      <c r="J107" s="159">
        <f t="shared" si="43"/>
        <v>1694304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138237.51670000004</v>
      </c>
      <c r="D108" s="161">
        <f t="shared" ref="D108:J108" si="45">SUM(D68:D107)</f>
        <v>30253619.886363637</v>
      </c>
      <c r="E108" s="160">
        <f>SUM(E68:E107)</f>
        <v>85235.141000000003</v>
      </c>
      <c r="F108" s="161">
        <f t="shared" si="45"/>
        <v>22250698.182875264</v>
      </c>
      <c r="G108" s="162">
        <f t="shared" si="45"/>
        <v>87958.3</v>
      </c>
      <c r="H108" s="161">
        <f t="shared" si="45"/>
        <v>23648593.3397463</v>
      </c>
      <c r="I108" s="162">
        <f t="shared" si="45"/>
        <v>135514.35770000002</v>
      </c>
      <c r="J108" s="146">
        <f t="shared" si="45"/>
        <v>28855724.729492601</v>
      </c>
      <c r="K108" s="2"/>
      <c r="L108" s="215" t="s">
        <v>57</v>
      </c>
      <c r="M108" s="216"/>
      <c r="N108" s="43">
        <f t="shared" ref="N108:S108" si="46">SUM(N68:N107)</f>
        <v>2027.36</v>
      </c>
      <c r="O108" s="41">
        <f t="shared" si="46"/>
        <v>738017.5</v>
      </c>
      <c r="P108" s="44">
        <f t="shared" si="46"/>
        <v>916</v>
      </c>
      <c r="Q108" s="59">
        <f t="shared" si="46"/>
        <v>338925</v>
      </c>
      <c r="R108" s="42">
        <f t="shared" si="46"/>
        <v>337.09199999999998</v>
      </c>
      <c r="S108" s="59">
        <f t="shared" si="46"/>
        <v>122398</v>
      </c>
      <c r="T108" s="42">
        <f>SUM(T68:T107)</f>
        <v>2606.268</v>
      </c>
      <c r="U108" s="41">
        <f>SUM(U68:U107)</f>
        <v>954544.5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138087.90300000002</v>
      </c>
      <c r="D109" s="174">
        <v>30136985.949999999</v>
      </c>
      <c r="E109" s="173">
        <v>90956.96</v>
      </c>
      <c r="F109" s="175">
        <v>24617288.300000001</v>
      </c>
      <c r="G109" s="176">
        <v>91119.52</v>
      </c>
      <c r="H109" s="177">
        <v>23625940.699999999</v>
      </c>
      <c r="I109" s="178">
        <v>137925.34299999999</v>
      </c>
      <c r="J109" s="179">
        <v>31128333.549999997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100.1083467101387</v>
      </c>
      <c r="D110" s="104">
        <f t="shared" ref="D110:J110" si="47">+D108/D109*100</f>
        <v>100.38701261153702</v>
      </c>
      <c r="E110" s="103">
        <f t="shared" si="47"/>
        <v>93.709311524923436</v>
      </c>
      <c r="F110" s="104">
        <f t="shared" si="47"/>
        <v>90.386471132465331</v>
      </c>
      <c r="G110" s="105">
        <f t="shared" si="47"/>
        <v>96.530688484750584</v>
      </c>
      <c r="H110" s="104">
        <f t="shared" si="47"/>
        <v>100.0958803716387</v>
      </c>
      <c r="I110" s="106">
        <f t="shared" si="47"/>
        <v>98.251963527834064</v>
      </c>
      <c r="J110" s="107">
        <f t="shared" si="47"/>
        <v>92.699227483999394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6年 2月分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6年 2月分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332</v>
      </c>
      <c r="D128" s="138">
        <v>23070</v>
      </c>
      <c r="E128" s="88">
        <v>826</v>
      </c>
      <c r="F128" s="89">
        <v>55609</v>
      </c>
      <c r="G128" s="135">
        <v>684</v>
      </c>
      <c r="H128" s="138">
        <v>46858</v>
      </c>
      <c r="I128" s="135">
        <f t="shared" ref="I128:J166" si="48">+C128+E128-G128</f>
        <v>474</v>
      </c>
      <c r="J128" s="138">
        <f t="shared" si="48"/>
        <v>31821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332</v>
      </c>
      <c r="D167" s="146">
        <f t="shared" si="50"/>
        <v>23070</v>
      </c>
      <c r="E167" s="145">
        <f t="shared" si="50"/>
        <v>826</v>
      </c>
      <c r="F167" s="146">
        <f t="shared" si="50"/>
        <v>55609</v>
      </c>
      <c r="G167" s="145">
        <f t="shared" si="50"/>
        <v>684</v>
      </c>
      <c r="H167" s="146">
        <f t="shared" si="50"/>
        <v>46858</v>
      </c>
      <c r="I167" s="145">
        <f t="shared" si="50"/>
        <v>474</v>
      </c>
      <c r="J167" s="146">
        <f t="shared" si="50"/>
        <v>31821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2024-03-16T02:45:33Z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