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4.04\"/>
    </mc:Choice>
  </mc:AlternateContent>
  <xr:revisionPtr revIDLastSave="0" documentId="13_ncr:1_{C16382CE-BBF3-48C7-8EDE-B67B592EAF29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4月)" sheetId="39" r:id="rId1"/>
    <sheet name="(令和6年3月)" sheetId="40" r:id="rId2"/>
    <sheet name="(令和6年2月)" sheetId="38" r:id="rId3"/>
    <sheet name="(令和6年1月)" sheetId="37" r:id="rId4"/>
    <sheet name="(令和5年12月)" sheetId="35" r:id="rId5"/>
    <sheet name="(令和5年11月)" sheetId="36" r:id="rId6"/>
    <sheet name="(令和5年10月)" sheetId="34" r:id="rId7"/>
    <sheet name="(令和5年9月)" sheetId="32" r:id="rId8"/>
    <sheet name="(令和5年8月)" sheetId="33" r:id="rId9"/>
    <sheet name="(令和5年7月)" sheetId="29" r:id="rId10"/>
    <sheet name="(令和5年6月)" sheetId="31" r:id="rId11"/>
    <sheet name="(令和5年5月)" sheetId="30" r:id="rId12"/>
    <sheet name="(令和5年4月)" sheetId="26" r:id="rId13"/>
    <sheet name="(令和5年3月)" sheetId="28" r:id="rId14"/>
    <sheet name="(令和5年2月)" sheetId="27" r:id="rId15"/>
    <sheet name="(令和5年1月)" sheetId="25" r:id="rId16"/>
    <sheet name="(令和4年12月)" sheetId="24" r:id="rId17"/>
    <sheet name="(令和4年11月)" sheetId="22" r:id="rId18"/>
    <sheet name="(令和4年10月)" sheetId="23" r:id="rId19"/>
    <sheet name="(令和4年9月)" sheetId="21" r:id="rId20"/>
    <sheet name="(令和4年8月)" sheetId="20" r:id="rId21"/>
    <sheet name="(令和4年7月)" sheetId="19" r:id="rId22"/>
    <sheet name="(令和4年6月) " sheetId="17" r:id="rId23"/>
    <sheet name="(令和4年5月) " sheetId="9" r:id="rId24"/>
  </sheets>
  <definedNames>
    <definedName name="_xlnm.Print_Area" localSheetId="18">'(令和4年10月)'!$A$1:$Z$49</definedName>
    <definedName name="_xlnm.Print_Area" localSheetId="17">'(令和4年11月)'!$A$1:$Z$49</definedName>
    <definedName name="_xlnm.Print_Area" localSheetId="16">'(令和4年12月)'!$A$1:$Z$49</definedName>
    <definedName name="_xlnm.Print_Area" localSheetId="23">'(令和4年5月) '!$A$1:$Z$49</definedName>
    <definedName name="_xlnm.Print_Area" localSheetId="22">'(令和4年6月) '!$A$1:$Z$49</definedName>
    <definedName name="_xlnm.Print_Area" localSheetId="21">'(令和4年7月)'!$A$1:$Z$49</definedName>
    <definedName name="_xlnm.Print_Area" localSheetId="20">'(令和4年8月)'!$A$1:$Z$49</definedName>
    <definedName name="_xlnm.Print_Area" localSheetId="19">'(令和4年9月)'!$A$1:$Z$49</definedName>
    <definedName name="_xlnm.Print_Area" localSheetId="6">'(令和5年10月)'!$A$1:$Z$49</definedName>
    <definedName name="_xlnm.Print_Area" localSheetId="5">'(令和5年11月)'!$A$1:$Z$49</definedName>
    <definedName name="_xlnm.Print_Area" localSheetId="4">'(令和5年12月)'!$A$1:$Z$49</definedName>
    <definedName name="_xlnm.Print_Area" localSheetId="15">'(令和5年1月)'!$A$1:$Z$49</definedName>
    <definedName name="_xlnm.Print_Area" localSheetId="14">'(令和5年2月)'!$A$1:$Z$49</definedName>
    <definedName name="_xlnm.Print_Area" localSheetId="13">'(令和5年3月)'!$A$1:$Z$49</definedName>
    <definedName name="_xlnm.Print_Area" localSheetId="12">'(令和5年4月)'!$A$1:$Z$49</definedName>
    <definedName name="_xlnm.Print_Area" localSheetId="11">'(令和5年5月)'!$A$1:$Z$49</definedName>
    <definedName name="_xlnm.Print_Area" localSheetId="10">'(令和5年6月)'!$A$1:$Z$49</definedName>
    <definedName name="_xlnm.Print_Area" localSheetId="9">'(令和5年7月)'!$A$1:$Z$49</definedName>
    <definedName name="_xlnm.Print_Area" localSheetId="8">'(令和5年8月)'!$A$1:$Z$49</definedName>
    <definedName name="_xlnm.Print_Area" localSheetId="7">'(令和5年9月)'!$A$1:$Z$49</definedName>
    <definedName name="_xlnm.Print_Area" localSheetId="3">'(令和6年1月)'!$A$1:$Z$49</definedName>
    <definedName name="_xlnm.Print_Area" localSheetId="2">'(令和6年2月)'!$A$1:$Z$49</definedName>
    <definedName name="_xlnm.Print_Area" localSheetId="1">'(令和6年3月)'!$A$1:$Z$49</definedName>
    <definedName name="_xlnm.Print_Area" localSheetId="0">'10品目別管理表 (令和6年4月)'!$A$1:$Z$49</definedName>
  </definedNames>
  <calcPr calcId="191029"/>
</workbook>
</file>

<file path=xl/calcChain.xml><?xml version="1.0" encoding="utf-8"?>
<calcChain xmlns="http://schemas.openxmlformats.org/spreadsheetml/2006/main">
  <c r="Z42" i="39" l="1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W37" i="39" s="1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V31" i="39" s="1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E44" i="39" l="1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Y43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48" i="39" l="1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46" i="39" l="1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<sst xmlns="http://schemas.openxmlformats.org/spreadsheetml/2006/main" count="3072" uniqueCount="87">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</sst>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56.351194037465277</v>
      </c>
      <c r="F23" s="174"/>
      <c r="G23" s="173">
        <f>(G20+G21)/(G22+G41)*100</f>
        <v>70.83083826076664</v>
      </c>
      <c r="H23" s="174"/>
      <c r="I23" s="173">
        <f>(I20+I21)/(I22+I41)*100</f>
        <v>50.094517958412098</v>
      </c>
      <c r="J23" s="174"/>
      <c r="K23" s="173">
        <f>(K20+K21)/(K22+K41)*100</f>
        <v>33.490884537474678</v>
      </c>
      <c r="L23" s="174"/>
      <c r="M23" s="173">
        <f>(M20+M21)/(M22+M41)*100</f>
        <v>49.149241204554087</v>
      </c>
      <c r="N23" s="174"/>
      <c r="O23" s="173">
        <f>(O20+O21)/(O22+O41)*100</f>
        <v>96.049183632332188</v>
      </c>
      <c r="P23" s="174"/>
      <c r="Q23" s="173">
        <f>(Q20+Q21)/(Q22+Q41)*100</f>
        <v>48.740874515453299</v>
      </c>
      <c r="R23" s="174"/>
      <c r="S23" s="173">
        <f>(S20+S21)/(S22+S41)*100</f>
        <v>143.09030561084072</v>
      </c>
      <c r="T23" s="174"/>
      <c r="U23" s="173">
        <f>(U20+U21)/(U22+U41)*100</f>
        <v>63.903412871945996</v>
      </c>
      <c r="V23" s="174"/>
      <c r="W23" s="173">
        <f>(W20+W21)/(W22+W41)*100</f>
        <v>57.016898737671958</v>
      </c>
      <c r="X23" s="174"/>
      <c r="Y23" s="173">
        <f>(Y20+Y21)/(Y22+Y41)*100</f>
        <v>74.600122557727971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176999.58330853024</v>
      </c>
      <c r="F24" s="176"/>
      <c r="G24" s="169">
        <f>H22/G22*1000</f>
        <v>448447.19872475951</v>
      </c>
      <c r="H24" s="170"/>
      <c r="I24" s="171">
        <f>J22/I22*1000</f>
        <v>870999.17379445489</v>
      </c>
      <c r="J24" s="172"/>
      <c r="K24" s="169">
        <f>L22/K22*1000</f>
        <v>1949549.1859665215</v>
      </c>
      <c r="L24" s="170"/>
      <c r="M24" s="171">
        <f>N22/M22*1000</f>
        <v>218512.30298382646</v>
      </c>
      <c r="N24" s="172"/>
      <c r="O24" s="169">
        <f>P22/O22*1000</f>
        <v>311655.09314308368</v>
      </c>
      <c r="P24" s="170"/>
      <c r="Q24" s="171">
        <f>R22/Q22*1000</f>
        <v>187376.96840384873</v>
      </c>
      <c r="R24" s="172"/>
      <c r="S24" s="169">
        <f>T22/S22*1000</f>
        <v>100012.49772046757</v>
      </c>
      <c r="T24" s="170"/>
      <c r="U24" s="171">
        <f>V22/U22*1000</f>
        <v>341412.10083261557</v>
      </c>
      <c r="V24" s="172"/>
      <c r="W24" s="169">
        <f>X22/W22*1000</f>
        <v>234128.97236302873</v>
      </c>
      <c r="X24" s="170"/>
      <c r="Y24" s="171">
        <f>Z22/Y22*1000</f>
        <v>259008.80347762894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+'(令和5年4月)'!E23</f>
        <v>48.050603090654313</v>
      </c>
      <c r="F30" s="165">
        <f>+'(令和5年1月)'!F23</f>
        <v>0</v>
      </c>
      <c r="G30" s="164">
        <f>+'(令和5年4月)'!G23</f>
        <v>74.435222303778573</v>
      </c>
      <c r="H30" s="165">
        <f>+'(令和5年1月)'!H23</f>
        <v>0</v>
      </c>
      <c r="I30" s="164">
        <f>+'(令和5年4月)'!I23</f>
        <v>45.367583834909716</v>
      </c>
      <c r="J30" s="165">
        <f>+'(令和5年1月)'!J23</f>
        <v>0</v>
      </c>
      <c r="K30" s="164">
        <f>+'(令和5年4月)'!K23</f>
        <v>24.226392362793504</v>
      </c>
      <c r="L30" s="165">
        <f>+'(令和5年1月)'!L23</f>
        <v>0</v>
      </c>
      <c r="M30" s="164">
        <f>+'(令和5年4月)'!M23</f>
        <v>45.784905555337012</v>
      </c>
      <c r="N30" s="165">
        <f>+'(令和5年1月)'!N23</f>
        <v>0</v>
      </c>
      <c r="O30" s="164">
        <f>+'(令和5年4月)'!O23</f>
        <v>81.943429704623739</v>
      </c>
      <c r="P30" s="165">
        <f>+'(令和5年1月)'!P23</f>
        <v>0</v>
      </c>
      <c r="Q30" s="164">
        <f>+'(令和5年4月)'!Q23</f>
        <v>45.148356054530872</v>
      </c>
      <c r="R30" s="165">
        <f>+'(令和5年1月)'!R23</f>
        <v>0</v>
      </c>
      <c r="S30" s="164">
        <f>+'(令和5年4月)'!S23</f>
        <v>159.69757970132486</v>
      </c>
      <c r="T30" s="165">
        <f>+'(令和5年1月)'!T23</f>
        <v>0</v>
      </c>
      <c r="U30" s="164">
        <f>+'(令和5年4月)'!U23</f>
        <v>70.884299177862445</v>
      </c>
      <c r="V30" s="165">
        <f>+'(令和5年1月)'!V23</f>
        <v>0</v>
      </c>
      <c r="W30" s="164">
        <f>+'(令和5年4月)'!W23</f>
        <v>74.071954443381145</v>
      </c>
      <c r="X30" s="165">
        <f>+'(令和5年1月)'!X23</f>
        <v>0</v>
      </c>
      <c r="Y30" s="164">
        <f>+'(令和5年4月)'!Y23</f>
        <v>73.76998399830417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8.3005909468109635</v>
      </c>
      <c r="F34" s="160"/>
      <c r="G34" s="159">
        <f t="shared" ref="G34" si="7">+G23-G30</f>
        <v>-3.6043840430119332</v>
      </c>
      <c r="H34" s="160"/>
      <c r="I34" s="159">
        <f t="shared" ref="I34" si="8">+I23-I30</f>
        <v>4.7269341235023816</v>
      </c>
      <c r="J34" s="160"/>
      <c r="K34" s="159">
        <f t="shared" ref="K34" si="9">+K23-K30</f>
        <v>9.2644921746811733</v>
      </c>
      <c r="L34" s="160"/>
      <c r="M34" s="159">
        <f t="shared" ref="M34" si="10">+M23-M30</f>
        <v>3.3643356492170753</v>
      </c>
      <c r="N34" s="160"/>
      <c r="O34" s="159">
        <f t="shared" ref="O34" si="11">+O23-O30</f>
        <v>14.105753927708449</v>
      </c>
      <c r="P34" s="160"/>
      <c r="Q34" s="159">
        <f t="shared" ref="Q34" si="12">+Q23-Q30</f>
        <v>3.5925184609224274</v>
      </c>
      <c r="R34" s="160"/>
      <c r="S34" s="159">
        <f t="shared" ref="S34" si="13">+S23-S30</f>
        <v>-16.60727409048414</v>
      </c>
      <c r="T34" s="160"/>
      <c r="U34" s="159">
        <f t="shared" ref="U34" si="14">+U23-U30</f>
        <v>-6.9808863059164494</v>
      </c>
      <c r="V34" s="160"/>
      <c r="W34" s="159">
        <f t="shared" ref="W34" si="15">+W23-W30</f>
        <v>-17.055055705709186</v>
      </c>
      <c r="X34" s="160"/>
      <c r="Y34" s="159">
        <f t="shared" ref="Y34" si="16">+Y23-Y30</f>
        <v>0.83013855942380133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+'(令和6年3月)'!E23</f>
        <v>60.831636540522851</v>
      </c>
      <c r="F42" s="158">
        <f>+'(令和5年12月)'!F23</f>
        <v>0</v>
      </c>
      <c r="G42" s="157">
        <f>+'(令和6年3月)'!G23</f>
        <v>83.279305426152078</v>
      </c>
      <c r="H42" s="158">
        <f>+'(令和5年12月)'!H23</f>
        <v>0</v>
      </c>
      <c r="I42" s="157">
        <f>+'(令和6年3月)'!I23</f>
        <v>62.521994134897362</v>
      </c>
      <c r="J42" s="158">
        <f>+'(令和5年12月)'!J23</f>
        <v>0</v>
      </c>
      <c r="K42" s="157">
        <f>+'(令和6年3月)'!K23</f>
        <v>40.187520206918848</v>
      </c>
      <c r="L42" s="158">
        <f>+'(令和5年12月)'!L23</f>
        <v>0</v>
      </c>
      <c r="M42" s="157">
        <f>+'(令和6年3月)'!M23</f>
        <v>35.83290489119166</v>
      </c>
      <c r="N42" s="158">
        <f>+'(令和5年12月)'!N23</f>
        <v>0</v>
      </c>
      <c r="O42" s="157">
        <f>+'(令和6年3月)'!O23</f>
        <v>90.273124175043151</v>
      </c>
      <c r="P42" s="158">
        <f>+'(令和5年12月)'!P23</f>
        <v>0</v>
      </c>
      <c r="Q42" s="157">
        <f>+'(令和6年3月)'!Q23</f>
        <v>43.273841327250558</v>
      </c>
      <c r="R42" s="158">
        <f>+'(令和5年12月)'!R23</f>
        <v>0</v>
      </c>
      <c r="S42" s="157">
        <f>+'(令和6年3月)'!S23</f>
        <v>124.92016543581923</v>
      </c>
      <c r="T42" s="158">
        <f>+'(令和5年12月)'!T23</f>
        <v>0</v>
      </c>
      <c r="U42" s="157">
        <f>+'(令和6年3月)'!U23</f>
        <v>74.234414874225294</v>
      </c>
      <c r="V42" s="158">
        <f>+'(令和5年12月)'!V23</f>
        <v>0</v>
      </c>
      <c r="W42" s="157">
        <f>+'(令和6年3月)'!W23</f>
        <v>59.036685773667507</v>
      </c>
      <c r="X42" s="158">
        <f>+'(令和5年12月)'!X23</f>
        <v>0</v>
      </c>
      <c r="Y42" s="157">
        <f>+'(令和6年3月)'!Y23</f>
        <v>66.647742459654182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-4.4804425030575743</v>
      </c>
      <c r="F46" s="158"/>
      <c r="G46" s="157">
        <f>G23-G42</f>
        <v>-12.448467165385438</v>
      </c>
      <c r="H46" s="158"/>
      <c r="I46" s="157">
        <f>I23-I42</f>
        <v>-12.427476176485264</v>
      </c>
      <c r="J46" s="158"/>
      <c r="K46" s="157">
        <f>K23-K42</f>
        <v>-6.69663566944417</v>
      </c>
      <c r="L46" s="158"/>
      <c r="M46" s="157">
        <f>M23-M42</f>
        <v>13.316336313362427</v>
      </c>
      <c r="N46" s="158"/>
      <c r="O46" s="157">
        <f t="shared" si="18"/>
        <v>5.7760594572890369</v>
      </c>
      <c r="P46" s="158"/>
      <c r="Q46" s="157">
        <f t="shared" si="18"/>
        <v>5.4670331882027412</v>
      </c>
      <c r="R46" s="158"/>
      <c r="S46" s="157">
        <f t="shared" si="18"/>
        <v>18.170140175021487</v>
      </c>
      <c r="T46" s="158"/>
      <c r="U46" s="157">
        <f t="shared" si="18"/>
        <v>-10.331002002279298</v>
      </c>
      <c r="V46" s="158"/>
      <c r="W46" s="157">
        <f t="shared" si="18"/>
        <v>-2.0197870359955488</v>
      </c>
      <c r="X46" s="158"/>
      <c r="Y46" s="157">
        <f t="shared" si="18"/>
        <v>7.9523800980737889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60.831636540522851</v>
      </c>
      <c r="F23" s="174"/>
      <c r="G23" s="173">
        <f>(G20+G21)/(G22+G41)*100</f>
        <v>83.279305426152078</v>
      </c>
      <c r="H23" s="174"/>
      <c r="I23" s="173">
        <f>(I20+I21)/(I22+I41)*100</f>
        <v>62.521994134897362</v>
      </c>
      <c r="J23" s="174"/>
      <c r="K23" s="173">
        <f>(K20+K21)/(K22+K41)*100</f>
        <v>40.187520206918848</v>
      </c>
      <c r="L23" s="174"/>
      <c r="M23" s="173">
        <f>(M20+M21)/(M22+M41)*100</f>
        <v>35.83290489119166</v>
      </c>
      <c r="N23" s="174"/>
      <c r="O23" s="173">
        <f>(O20+O21)/(O22+O41)*100</f>
        <v>90.273124175043151</v>
      </c>
      <c r="P23" s="174"/>
      <c r="Q23" s="173">
        <f>(Q20+Q21)/(Q22+Q41)*100</f>
        <v>43.273841327250558</v>
      </c>
      <c r="R23" s="174"/>
      <c r="S23" s="173">
        <f>(S20+S21)/(S22+S41)*100</f>
        <v>124.92016543581923</v>
      </c>
      <c r="T23" s="174"/>
      <c r="U23" s="173">
        <f>(U20+U21)/(U22+U41)*100</f>
        <v>74.234414874225294</v>
      </c>
      <c r="V23" s="174"/>
      <c r="W23" s="173">
        <f>(W20+W21)/(W22+W41)*100</f>
        <v>59.036685773667507</v>
      </c>
      <c r="X23" s="174"/>
      <c r="Y23" s="173">
        <f>(Y20+Y21)/(Y22+Y41)*100</f>
        <v>66.647742459654182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174585.34567898442</v>
      </c>
      <c r="F24" s="176"/>
      <c r="G24" s="169">
        <f>H22/G22*1000</f>
        <v>449964.85319704149</v>
      </c>
      <c r="H24" s="170"/>
      <c r="I24" s="171">
        <f>J22/I22*1000</f>
        <v>823581.89209164807</v>
      </c>
      <c r="J24" s="172"/>
      <c r="K24" s="169">
        <f>L22/K22*1000</f>
        <v>1934779.8895027624</v>
      </c>
      <c r="L24" s="170"/>
      <c r="M24" s="171">
        <f>N22/M22*1000</f>
        <v>212863.9513523737</v>
      </c>
      <c r="N24" s="172"/>
      <c r="O24" s="169">
        <f>P22/O22*1000</f>
        <v>305923.29778506974</v>
      </c>
      <c r="P24" s="170"/>
      <c r="Q24" s="171">
        <f>R22/Q22*1000</f>
        <v>185618.41756381598</v>
      </c>
      <c r="R24" s="172"/>
      <c r="S24" s="169">
        <f>T22/S22*1000</f>
        <v>88105.226873110441</v>
      </c>
      <c r="T24" s="170"/>
      <c r="U24" s="171">
        <f>V22/U22*1000</f>
        <v>401164.67238774325</v>
      </c>
      <c r="V24" s="172"/>
      <c r="W24" s="169">
        <f>X22/W22*1000</f>
        <v>236996.59421395449</v>
      </c>
      <c r="X24" s="170"/>
      <c r="Y24" s="171">
        <f>Z22/Y22*1000</f>
        <v>260585.62832390913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+'(令和5年3月)'!E23</f>
        <v>52.402938851879931</v>
      </c>
      <c r="F30" s="165">
        <f>+'(令和5年1月)'!F23</f>
        <v>0</v>
      </c>
      <c r="G30" s="164">
        <f>+'(令和5年3月)'!G23</f>
        <v>82.803013075276212</v>
      </c>
      <c r="H30" s="165">
        <f>+'(令和5年1月)'!H23</f>
        <v>0</v>
      </c>
      <c r="I30" s="164">
        <f>+'(令和5年3月)'!I23</f>
        <v>60.895262087007076</v>
      </c>
      <c r="J30" s="165">
        <f>+'(令和5年1月)'!J23</f>
        <v>0</v>
      </c>
      <c r="K30" s="164">
        <f>+'(令和5年3月)'!K23</f>
        <v>25.993363975087714</v>
      </c>
      <c r="L30" s="165">
        <f>+'(令和5年1月)'!L23</f>
        <v>0</v>
      </c>
      <c r="M30" s="164">
        <f>+'(令和5年3月)'!M23</f>
        <v>40.641582884392506</v>
      </c>
      <c r="N30" s="165">
        <f>+'(令和5年1月)'!N23</f>
        <v>0</v>
      </c>
      <c r="O30" s="164">
        <f>+'(令和5年3月)'!O23</f>
        <v>85.815173527037942</v>
      </c>
      <c r="P30" s="165">
        <f>+'(令和5年1月)'!P23</f>
        <v>0</v>
      </c>
      <c r="Q30" s="164">
        <f>+'(令和5年3月)'!Q23</f>
        <v>47.655409855198108</v>
      </c>
      <c r="R30" s="165">
        <f>+'(令和5年1月)'!R23</f>
        <v>0</v>
      </c>
      <c r="S30" s="164">
        <f>+'(令和5年3月)'!S23</f>
        <v>168.25551066332531</v>
      </c>
      <c r="T30" s="165">
        <f>+'(令和5年1月)'!T23</f>
        <v>0</v>
      </c>
      <c r="U30" s="164">
        <f>+'(令和5年3月)'!U23</f>
        <v>88.240532934345055</v>
      </c>
      <c r="V30" s="165">
        <f>+'(令和5年1月)'!V23</f>
        <v>0</v>
      </c>
      <c r="W30" s="164">
        <f>+'(令和5年3月)'!W23</f>
        <v>96.246271975322699</v>
      </c>
      <c r="X30" s="165">
        <f>+'(令和5年1月)'!X23</f>
        <v>0</v>
      </c>
      <c r="Y30" s="164">
        <f>+'(令和5年3月)'!Y23</f>
        <v>77.286070334585318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8.4286976886429201</v>
      </c>
      <c r="F34" s="160"/>
      <c r="G34" s="159">
        <f t="shared" ref="G34" si="7">+G23-G30</f>
        <v>0.47629235087586608</v>
      </c>
      <c r="H34" s="160"/>
      <c r="I34" s="159">
        <f t="shared" ref="I34" si="8">+I23-I30</f>
        <v>1.626732047890286</v>
      </c>
      <c r="J34" s="160"/>
      <c r="K34" s="159">
        <f t="shared" ref="K34" si="9">+K23-K30</f>
        <v>14.194156231831133</v>
      </c>
      <c r="L34" s="160"/>
      <c r="M34" s="159">
        <f t="shared" ref="M34" si="10">+M23-M30</f>
        <v>-4.8086779932008454</v>
      </c>
      <c r="N34" s="160"/>
      <c r="O34" s="159">
        <f t="shared" ref="O34" si="11">+O23-O30</f>
        <v>4.4579506480052089</v>
      </c>
      <c r="P34" s="160"/>
      <c r="Q34" s="159">
        <f t="shared" ref="Q34" si="12">+Q23-Q30</f>
        <v>-4.3815685279475503</v>
      </c>
      <c r="R34" s="160"/>
      <c r="S34" s="159">
        <f t="shared" ref="S34" si="13">+S23-S30</f>
        <v>-43.335345227506082</v>
      </c>
      <c r="T34" s="160"/>
      <c r="U34" s="159">
        <f t="shared" ref="U34" si="14">+U23-U30</f>
        <v>-14.006118060119761</v>
      </c>
      <c r="V34" s="160"/>
      <c r="W34" s="159">
        <f t="shared" ref="W34" si="15">+W23-W30</f>
        <v>-37.209586201655192</v>
      </c>
      <c r="X34" s="160"/>
      <c r="Y34" s="159">
        <f t="shared" ref="Y34" si="16">+Y23-Y30</f>
        <v>-10.638327874931136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+'(令和6年2月)'!E23</f>
        <v>53.374557670867077</v>
      </c>
      <c r="F42" s="158">
        <f>+'(令和5年12月)'!F23</f>
        <v>0</v>
      </c>
      <c r="G42" s="157">
        <f>+'(令和6年2月)'!G23</f>
        <v>74.038777564999805</v>
      </c>
      <c r="H42" s="158">
        <f>+'(令和5年12月)'!H23</f>
        <v>0</v>
      </c>
      <c r="I42" s="157">
        <f>+'(令和6年2月)'!I23</f>
        <v>52.735229759299784</v>
      </c>
      <c r="J42" s="158">
        <f>+'(令和5年12月)'!J23</f>
        <v>0</v>
      </c>
      <c r="K42" s="157">
        <f>+'(令和6年2月)'!K23</f>
        <v>34.767453440892346</v>
      </c>
      <c r="L42" s="158">
        <f>+'(令和5年12月)'!L23</f>
        <v>0</v>
      </c>
      <c r="M42" s="157">
        <f>+'(令和6年2月)'!M23</f>
        <v>38.876717229889792</v>
      </c>
      <c r="N42" s="158">
        <f>+'(令和5年12月)'!N23</f>
        <v>0</v>
      </c>
      <c r="O42" s="157">
        <f>+'(令和6年2月)'!O23</f>
        <v>74.194194194194196</v>
      </c>
      <c r="P42" s="158">
        <f>+'(令和5年12月)'!P23</f>
        <v>0</v>
      </c>
      <c r="Q42" s="157">
        <f>+'(令和6年2月)'!Q23</f>
        <v>42.829633476134838</v>
      </c>
      <c r="R42" s="158">
        <f>+'(令和5年12月)'!R23</f>
        <v>0</v>
      </c>
      <c r="S42" s="157">
        <f>+'(令和6年2月)'!S23</f>
        <v>112.19381913090305</v>
      </c>
      <c r="T42" s="158">
        <f>+'(令和5年12月)'!T23</f>
        <v>0</v>
      </c>
      <c r="U42" s="157">
        <f>+'(令和6年2月)'!U23</f>
        <v>70.662055335968375</v>
      </c>
      <c r="V42" s="158">
        <f>+'(令和5年12月)'!V23</f>
        <v>0</v>
      </c>
      <c r="W42" s="157">
        <f>+'(令和6年2月)'!W23</f>
        <v>61.201619354109496</v>
      </c>
      <c r="X42" s="158">
        <f>+'(令和5年12月)'!X23</f>
        <v>0</v>
      </c>
      <c r="Y42" s="157">
        <f>+'(令和6年2月)'!Y23</f>
        <v>63.036883528815544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7.4570788696557742</v>
      </c>
      <c r="F46" s="158"/>
      <c r="G46" s="157">
        <f>G23-G42</f>
        <v>9.2405278611522732</v>
      </c>
      <c r="H46" s="158"/>
      <c r="I46" s="157">
        <f>I23-I42</f>
        <v>9.7867643755975777</v>
      </c>
      <c r="J46" s="158"/>
      <c r="K46" s="157">
        <f>K23-K42</f>
        <v>5.4200667660265012</v>
      </c>
      <c r="L46" s="158"/>
      <c r="M46" s="157">
        <f>M23-M42</f>
        <v>-3.0438123386981317</v>
      </c>
      <c r="N46" s="158"/>
      <c r="O46" s="157">
        <f t="shared" si="18"/>
        <v>16.078929980848955</v>
      </c>
      <c r="P46" s="158"/>
      <c r="Q46" s="157">
        <f t="shared" si="18"/>
        <v>0.44420785111572059</v>
      </c>
      <c r="R46" s="158"/>
      <c r="S46" s="157">
        <f t="shared" si="18"/>
        <v>12.726346304916177</v>
      </c>
      <c r="T46" s="158"/>
      <c r="U46" s="157">
        <f t="shared" si="18"/>
        <v>3.5723595382569187</v>
      </c>
      <c r="V46" s="158"/>
      <c r="W46" s="157">
        <f t="shared" si="18"/>
        <v>-2.1649335804419891</v>
      </c>
      <c r="X46" s="158"/>
      <c r="Y46" s="157">
        <f t="shared" si="18"/>
        <v>3.6108589308386385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53.374557670867077</v>
      </c>
      <c r="F23" s="174"/>
      <c r="G23" s="173">
        <f>(G20+G21)/(G22+G41)*100</f>
        <v>74.038777564999805</v>
      </c>
      <c r="H23" s="174"/>
      <c r="I23" s="173">
        <f>(I20+I21)/(I22+I41)*100</f>
        <v>52.735229759299784</v>
      </c>
      <c r="J23" s="174"/>
      <c r="K23" s="173">
        <f>(K20+K21)/(K22+K41)*100</f>
        <v>34.767453440892346</v>
      </c>
      <c r="L23" s="174"/>
      <c r="M23" s="173">
        <f>(M20+M21)/(M22+M41)*100</f>
        <v>38.876717229889792</v>
      </c>
      <c r="N23" s="174"/>
      <c r="O23" s="173">
        <f>(O20+O21)/(O22+O41)*100</f>
        <v>74.194194194194196</v>
      </c>
      <c r="P23" s="174"/>
      <c r="Q23" s="173">
        <f>(Q20+Q21)/(Q22+Q41)*100</f>
        <v>42.829633476134838</v>
      </c>
      <c r="R23" s="174"/>
      <c r="S23" s="173">
        <f>(S20+S21)/(S22+S41)*100</f>
        <v>112.19381913090305</v>
      </c>
      <c r="T23" s="174"/>
      <c r="U23" s="173">
        <f>(U20+U21)/(U22+U41)*100</f>
        <v>70.662055335968375</v>
      </c>
      <c r="V23" s="174"/>
      <c r="W23" s="173">
        <f>(W20+W21)/(W22+W41)*100</f>
        <v>61.201619354109496</v>
      </c>
      <c r="X23" s="174"/>
      <c r="Y23" s="173">
        <f>(Y20+Y21)/(Y22+Y41)*100</f>
        <v>63.036883528815544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188101.33812178078</v>
      </c>
      <c r="F24" s="176"/>
      <c r="G24" s="169">
        <f>H22/G22*1000</f>
        <v>449442.59376180527</v>
      </c>
      <c r="H24" s="170"/>
      <c r="I24" s="171">
        <f>J22/I22*1000</f>
        <v>1010501.9495906936</v>
      </c>
      <c r="J24" s="172"/>
      <c r="K24" s="169">
        <f>L22/K22*1000</f>
        <v>572576.56710138824</v>
      </c>
      <c r="L24" s="170"/>
      <c r="M24" s="171">
        <f>N22/M22*1000</f>
        <v>199452.97197594971</v>
      </c>
      <c r="N24" s="172"/>
      <c r="O24" s="169">
        <f>P22/O22*1000</f>
        <v>304728.33299819025</v>
      </c>
      <c r="P24" s="170"/>
      <c r="Q24" s="171">
        <f>R22/Q22*1000</f>
        <v>183277.01917951065</v>
      </c>
      <c r="R24" s="172"/>
      <c r="S24" s="169">
        <f>T22/S22*1000</f>
        <v>87106.351407234426</v>
      </c>
      <c r="T24" s="170"/>
      <c r="U24" s="171">
        <f>V22/U22*1000</f>
        <v>425687.09956928995</v>
      </c>
      <c r="V24" s="172"/>
      <c r="W24" s="169">
        <f>X22/W22*1000</f>
        <v>228298.96036027683</v>
      </c>
      <c r="X24" s="170"/>
      <c r="Y24" s="171">
        <f>Z22/Y22*1000</f>
        <v>215256.17458614596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+'(令和5年2月)'!E23</f>
        <v>52.278059974731192</v>
      </c>
      <c r="F30" s="165">
        <f>+'(令和5年1月)'!F23</f>
        <v>0</v>
      </c>
      <c r="G30" s="164">
        <f>+'(令和5年2月)'!G23</f>
        <v>74.403960988682442</v>
      </c>
      <c r="H30" s="165">
        <f>+'(令和5年1月)'!H23</f>
        <v>0</v>
      </c>
      <c r="I30" s="164">
        <f>+'(令和5年2月)'!I23</f>
        <v>56.393601551139113</v>
      </c>
      <c r="J30" s="165">
        <f>+'(令和5年1月)'!J23</f>
        <v>0</v>
      </c>
      <c r="K30" s="164">
        <f>+'(令和5年2月)'!K23</f>
        <v>19.87087417901915</v>
      </c>
      <c r="L30" s="165">
        <f>+'(令和5年1月)'!L23</f>
        <v>0</v>
      </c>
      <c r="M30" s="164">
        <f>+'(令和5年2月)'!M23</f>
        <v>43.502764198936617</v>
      </c>
      <c r="N30" s="165">
        <f>+'(令和5年1月)'!N23</f>
        <v>0</v>
      </c>
      <c r="O30" s="164">
        <f>+'(令和5年2月)'!O23</f>
        <v>65.911063952927563</v>
      </c>
      <c r="P30" s="165">
        <f>+'(令和5年1月)'!P23</f>
        <v>0</v>
      </c>
      <c r="Q30" s="164">
        <f>+'(令和5年2月)'!Q23</f>
        <v>40.492332856266614</v>
      </c>
      <c r="R30" s="165">
        <f>+'(令和5年1月)'!R23</f>
        <v>0</v>
      </c>
      <c r="S30" s="164">
        <f>+'(令和5年2月)'!S23</f>
        <v>143.65136487316775</v>
      </c>
      <c r="T30" s="165">
        <f>+'(令和5年1月)'!T23</f>
        <v>0</v>
      </c>
      <c r="U30" s="164">
        <f>+'(令和5年2月)'!U23</f>
        <v>70.390247369917546</v>
      </c>
      <c r="V30" s="165">
        <f>+'(令和5年1月)'!V23</f>
        <v>0</v>
      </c>
      <c r="W30" s="164">
        <f>+'(令和5年2月)'!W23</f>
        <v>78.142994404230137</v>
      </c>
      <c r="X30" s="165">
        <f>+'(令和5年1月)'!X23</f>
        <v>0</v>
      </c>
      <c r="Y30" s="164">
        <f>+'(令和5年2月)'!Y23</f>
        <v>65.903262967620762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1.0964976961358843</v>
      </c>
      <c r="F34" s="160"/>
      <c r="G34" s="159">
        <f t="shared" ref="G34" si="7">+G23-G30</f>
        <v>-0.36518342368263745</v>
      </c>
      <c r="H34" s="160"/>
      <c r="I34" s="159">
        <f t="shared" ref="I34" si="8">+I23-I30</f>
        <v>-3.658371791839329</v>
      </c>
      <c r="J34" s="160"/>
      <c r="K34" s="159">
        <f t="shared" ref="K34" si="9">+K23-K30</f>
        <v>14.896579261873196</v>
      </c>
      <c r="L34" s="160"/>
      <c r="M34" s="159">
        <f t="shared" ref="M34" si="10">+M23-M30</f>
        <v>-4.6260469690468256</v>
      </c>
      <c r="N34" s="160"/>
      <c r="O34" s="159">
        <f t="shared" ref="O34" si="11">+O23-O30</f>
        <v>8.2831302412666332</v>
      </c>
      <c r="P34" s="160"/>
      <c r="Q34" s="159">
        <f t="shared" ref="Q34" si="12">+Q23-Q30</f>
        <v>2.3373006198682234</v>
      </c>
      <c r="R34" s="160"/>
      <c r="S34" s="159">
        <f t="shared" ref="S34" si="13">+S23-S30</f>
        <v>-31.457545742264699</v>
      </c>
      <c r="T34" s="160"/>
      <c r="U34" s="159">
        <f t="shared" ref="U34" si="14">+U23-U30</f>
        <v>0.27180796605082946</v>
      </c>
      <c r="V34" s="160"/>
      <c r="W34" s="159">
        <f t="shared" ref="W34" si="15">+W23-W30</f>
        <v>-16.941375050120641</v>
      </c>
      <c r="X34" s="160"/>
      <c r="Y34" s="159">
        <f t="shared" ref="Y34" si="16">+Y23-Y30</f>
        <v>-2.8663794388052182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+'(令和6年1月)'!E23</f>
        <v>41.819200485162973</v>
      </c>
      <c r="F42" s="158">
        <f>+'(令和5年12月)'!F23</f>
        <v>0</v>
      </c>
      <c r="G42" s="157">
        <f>+'(令和6年1月)'!G23</f>
        <v>64.650334251862901</v>
      </c>
      <c r="H42" s="158">
        <f>+'(令和5年12月)'!H23</f>
        <v>0</v>
      </c>
      <c r="I42" s="157">
        <f>+'(令和6年1月)'!I23</f>
        <v>49.097185342538502</v>
      </c>
      <c r="J42" s="158">
        <f>+'(令和5年12月)'!J23</f>
        <v>0</v>
      </c>
      <c r="K42" s="157">
        <f>+'(令和6年1月)'!K23</f>
        <v>20.209823557463043</v>
      </c>
      <c r="L42" s="158">
        <f>+'(令和5年12月)'!L23</f>
        <v>0</v>
      </c>
      <c r="M42" s="157">
        <f>+'(令和6年1月)'!M23</f>
        <v>30.826355214721186</v>
      </c>
      <c r="N42" s="158">
        <f>+'(令和5年12月)'!N23</f>
        <v>0</v>
      </c>
      <c r="O42" s="157">
        <f>+'(令和6年1月)'!O23</f>
        <v>73.808318996053032</v>
      </c>
      <c r="P42" s="158">
        <f>+'(令和5年12月)'!P23</f>
        <v>0</v>
      </c>
      <c r="Q42" s="157">
        <f>+'(令和6年1月)'!Q23</f>
        <v>34.566606195299833</v>
      </c>
      <c r="R42" s="158">
        <f>+'(令和5年12月)'!R23</f>
        <v>0</v>
      </c>
      <c r="S42" s="157">
        <f>+'(令和6年1月)'!S23</f>
        <v>95.575188398785571</v>
      </c>
      <c r="T42" s="158">
        <f>+'(令和5年12月)'!T23</f>
        <v>0</v>
      </c>
      <c r="U42" s="157">
        <f>+'(令和6年1月)'!U23</f>
        <v>58.055430374042359</v>
      </c>
      <c r="V42" s="158">
        <f>+'(令和5年12月)'!V23</f>
        <v>0</v>
      </c>
      <c r="W42" s="157">
        <f>+'(令和6年1月)'!W23</f>
        <v>54.528997252711243</v>
      </c>
      <c r="X42" s="158">
        <f>+'(令和5年12月)'!X23</f>
        <v>0</v>
      </c>
      <c r="Y42" s="157">
        <f>+'(令和6年1月)'!Y23</f>
        <v>53.13625414806026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11.555357185704104</v>
      </c>
      <c r="F46" s="158"/>
      <c r="G46" s="157">
        <f>G23-G42</f>
        <v>9.3884433131369036</v>
      </c>
      <c r="H46" s="158"/>
      <c r="I46" s="157">
        <f>I23-I42</f>
        <v>3.6380444167612822</v>
      </c>
      <c r="J46" s="158"/>
      <c r="K46" s="157">
        <f>K23-K42</f>
        <v>14.557629883429303</v>
      </c>
      <c r="L46" s="158"/>
      <c r="M46" s="157">
        <f>M23-M42</f>
        <v>8.0503620151686057</v>
      </c>
      <c r="N46" s="158"/>
      <c r="O46" s="157">
        <f t="shared" si="18"/>
        <v>0.38587519814116433</v>
      </c>
      <c r="P46" s="158"/>
      <c r="Q46" s="157">
        <f t="shared" si="18"/>
        <v>8.2630272808350043</v>
      </c>
      <c r="R46" s="158"/>
      <c r="S46" s="157">
        <f t="shared" si="18"/>
        <v>16.618630732117481</v>
      </c>
      <c r="T46" s="158"/>
      <c r="U46" s="157">
        <f t="shared" si="18"/>
        <v>12.606624961926016</v>
      </c>
      <c r="V46" s="158"/>
      <c r="W46" s="157">
        <f t="shared" si="18"/>
        <v>6.6726221013982538</v>
      </c>
      <c r="X46" s="158"/>
      <c r="Y46" s="157">
        <f t="shared" si="18"/>
        <v>9.9006293807552836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199134.84067352186</v>
      </c>
      <c r="F24" s="176"/>
      <c r="G24" s="169">
        <f>H22/G22*1000</f>
        <v>439675.02562965389</v>
      </c>
      <c r="H24" s="170"/>
      <c r="I24" s="171">
        <f>J22/I22*1000</f>
        <v>1055441.2291933417</v>
      </c>
      <c r="J24" s="172"/>
      <c r="K24" s="169">
        <f>L22/K22*1000</f>
        <v>721033.47834310564</v>
      </c>
      <c r="L24" s="170"/>
      <c r="M24" s="171">
        <f>N22/M22*1000</f>
        <v>183146.33129188832</v>
      </c>
      <c r="N24" s="172"/>
      <c r="O24" s="169">
        <f>P22/O22*1000</f>
        <v>303985.25014949171</v>
      </c>
      <c r="P24" s="170"/>
      <c r="Q24" s="171">
        <f>R22/Q22*1000</f>
        <v>182574.98893528423</v>
      </c>
      <c r="R24" s="172"/>
      <c r="S24" s="169">
        <f>T22/S22*1000</f>
        <v>104224.07767097591</v>
      </c>
      <c r="T24" s="170"/>
      <c r="U24" s="171">
        <f>V22/U22*1000</f>
        <v>381277.12020849169</v>
      </c>
      <c r="V24" s="172"/>
      <c r="W24" s="169">
        <f>X22/W22*1000</f>
        <v>230893.77256464324</v>
      </c>
      <c r="X24" s="170"/>
      <c r="Y24" s="171">
        <f>Z22/Y22*1000</f>
        <v>220529.10215299402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+'(令和5年1月)'!E23</f>
        <v>51.53986928104576</v>
      </c>
      <c r="F30" s="165">
        <f>+'(令和5年1月)'!F23</f>
        <v>0</v>
      </c>
      <c r="G30" s="164">
        <f>+'(令和5年1月)'!G23</f>
        <v>74.910816780936273</v>
      </c>
      <c r="H30" s="165">
        <f>+'(令和5年1月)'!H23</f>
        <v>0</v>
      </c>
      <c r="I30" s="164">
        <f>+'(令和5年1月)'!I23</f>
        <v>44.957587181903861</v>
      </c>
      <c r="J30" s="165">
        <f>+'(令和5年1月)'!J23</f>
        <v>0</v>
      </c>
      <c r="K30" s="164">
        <f>+'(令和5年1月)'!K23</f>
        <v>19.380185802425363</v>
      </c>
      <c r="L30" s="165">
        <f>+'(令和5年1月)'!L23</f>
        <v>0</v>
      </c>
      <c r="M30" s="164">
        <f>+'(令和5年1月)'!M23</f>
        <v>35.564373324898398</v>
      </c>
      <c r="N30" s="165">
        <f>+'(令和5年1月)'!N23</f>
        <v>0</v>
      </c>
      <c r="O30" s="164">
        <f>+'(令和5年1月)'!O23</f>
        <v>65.253532834580213</v>
      </c>
      <c r="P30" s="165">
        <f>+'(令和5年1月)'!P23</f>
        <v>0</v>
      </c>
      <c r="Q30" s="164">
        <f>+'(令和5年1月)'!Q23</f>
        <v>38.624055701280049</v>
      </c>
      <c r="R30" s="165">
        <f>+'(令和5年1月)'!R23</f>
        <v>0</v>
      </c>
      <c r="S30" s="164">
        <f>+'(令和5年1月)'!S23</f>
        <v>116.50069156293223</v>
      </c>
      <c r="T30" s="165">
        <f>+'(令和5年1月)'!T23</f>
        <v>0</v>
      </c>
      <c r="U30" s="164">
        <f>+'(令和5年1月)'!U23</f>
        <v>78.502249597737091</v>
      </c>
      <c r="V30" s="165">
        <f>+'(令和5年1月)'!V23</f>
        <v>0</v>
      </c>
      <c r="W30" s="164">
        <f>+'(令和5年1月)'!W23</f>
        <v>73.484916548228171</v>
      </c>
      <c r="X30" s="165">
        <f>+'(令和5年1月)'!X23</f>
        <v>0</v>
      </c>
      <c r="Y30" s="164">
        <f>+'(令和5年1月)'!Y23</f>
        <v>58.152616641328883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-9.7206687958827871</v>
      </c>
      <c r="F34" s="160"/>
      <c r="G34" s="159">
        <f t="shared" ref="G34" si="7">+G23-G30</f>
        <v>-10.260482529073371</v>
      </c>
      <c r="H34" s="160"/>
      <c r="I34" s="159">
        <f t="shared" ref="I34" si="8">+I23-I30</f>
        <v>4.139598160634641</v>
      </c>
      <c r="J34" s="160"/>
      <c r="K34" s="159">
        <f t="shared" ref="K34" si="9">+K23-K30</f>
        <v>0.82963775503768034</v>
      </c>
      <c r="L34" s="160"/>
      <c r="M34" s="159">
        <f t="shared" ref="M34" si="10">+M23-M30</f>
        <v>-4.7380181101772116</v>
      </c>
      <c r="N34" s="160"/>
      <c r="O34" s="159">
        <f t="shared" ref="O34" si="11">+O23-O30</f>
        <v>8.5547861614728191</v>
      </c>
      <c r="P34" s="160"/>
      <c r="Q34" s="159">
        <f t="shared" ref="Q34" si="12">+Q23-Q30</f>
        <v>-4.057449505980216</v>
      </c>
      <c r="R34" s="160"/>
      <c r="S34" s="159">
        <f t="shared" ref="S34" si="13">+S23-S30</f>
        <v>-20.925503164146662</v>
      </c>
      <c r="T34" s="160"/>
      <c r="U34" s="159">
        <f t="shared" ref="U34" si="14">+U23-U30</f>
        <v>-20.446819223694732</v>
      </c>
      <c r="V34" s="160"/>
      <c r="W34" s="159">
        <f t="shared" ref="W34" si="15">+W23-W30</f>
        <v>-18.955919295516928</v>
      </c>
      <c r="X34" s="160"/>
      <c r="Y34" s="159">
        <f t="shared" ref="Y34" si="16">+Y23-Y30</f>
        <v>-5.0163624932686233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+'(令和5年12月)'!E23</f>
        <v>52.954432582402603</v>
      </c>
      <c r="F42" s="158">
        <f>+'(令和5年12月)'!F23</f>
        <v>0</v>
      </c>
      <c r="G42" s="157">
        <f>+'(令和5年12月)'!G23</f>
        <v>61.298619237286786</v>
      </c>
      <c r="H42" s="158">
        <f>+'(令和5年12月)'!H23</f>
        <v>0</v>
      </c>
      <c r="I42" s="157">
        <f>+'(令和5年12月)'!I23</f>
        <v>58.929802785822652</v>
      </c>
      <c r="J42" s="158">
        <f>+'(令和5年12月)'!J23</f>
        <v>0</v>
      </c>
      <c r="K42" s="157">
        <f>+'(令和5年12月)'!K23</f>
        <v>44.205091685953356</v>
      </c>
      <c r="L42" s="158">
        <f>+'(令和5年12月)'!L23</f>
        <v>0</v>
      </c>
      <c r="M42" s="157">
        <f>+'(令和5年12月)'!M23</f>
        <v>61.437489381694043</v>
      </c>
      <c r="N42" s="158">
        <f>+'(令和5年12月)'!N23</f>
        <v>0</v>
      </c>
      <c r="O42" s="157">
        <f>+'(令和5年12月)'!O23</f>
        <v>97.897959183673464</v>
      </c>
      <c r="P42" s="158">
        <f>+'(令和5年12月)'!P23</f>
        <v>0</v>
      </c>
      <c r="Q42" s="157">
        <f>+'(令和5年12月)'!Q23</f>
        <v>43.863959265730479</v>
      </c>
      <c r="R42" s="158">
        <f>+'(令和5年12月)'!R23</f>
        <v>0</v>
      </c>
      <c r="S42" s="157">
        <f>+'(令和5年12月)'!S23</f>
        <v>140.70087532089946</v>
      </c>
      <c r="T42" s="158">
        <f>+'(令和5年12月)'!T23</f>
        <v>0</v>
      </c>
      <c r="U42" s="157">
        <f>+'(令和5年12月)'!U23</f>
        <v>81.993686255463814</v>
      </c>
      <c r="V42" s="158">
        <f>+'(令和5年12月)'!V23</f>
        <v>0</v>
      </c>
      <c r="W42" s="157">
        <f>+'(令和5年12月)'!W23</f>
        <v>83.801409669464917</v>
      </c>
      <c r="X42" s="158">
        <f>+'(令和5年12月)'!X23</f>
        <v>0</v>
      </c>
      <c r="Y42" s="157">
        <f>+'(令和5年12月)'!Y23</f>
        <v>77.615429235076121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-11.13523209723963</v>
      </c>
      <c r="F46" s="158"/>
      <c r="G46" s="157">
        <f>G23-G42</f>
        <v>3.351715014576115</v>
      </c>
      <c r="H46" s="158"/>
      <c r="I46" s="157">
        <f>I23-I42</f>
        <v>-9.8326174432841498</v>
      </c>
      <c r="J46" s="158"/>
      <c r="K46" s="157">
        <f>K23-K42</f>
        <v>-23.995268128490313</v>
      </c>
      <c r="L46" s="158"/>
      <c r="M46" s="157">
        <f>M23-M42</f>
        <v>-30.611134166972857</v>
      </c>
      <c r="N46" s="158"/>
      <c r="O46" s="157">
        <f t="shared" si="18"/>
        <v>-24.089640187620432</v>
      </c>
      <c r="P46" s="158"/>
      <c r="Q46" s="157">
        <f t="shared" si="18"/>
        <v>-9.2973530704306455</v>
      </c>
      <c r="R46" s="158"/>
      <c r="S46" s="157">
        <f t="shared" si="18"/>
        <v>-45.125686922113886</v>
      </c>
      <c r="T46" s="158"/>
      <c r="U46" s="157">
        <f t="shared" si="18"/>
        <v>-23.938255881421455</v>
      </c>
      <c r="V46" s="158"/>
      <c r="W46" s="157">
        <f t="shared" si="18"/>
        <v>-29.272412416753674</v>
      </c>
      <c r="X46" s="158"/>
      <c r="Y46" s="157">
        <f t="shared" si="18"/>
        <v>-24.479175087015861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43.7</v>
      </c>
      <c r="F30" s="202"/>
      <c r="G30" s="200">
        <v>105.2</v>
      </c>
      <c r="H30" s="202"/>
      <c r="I30" s="200">
        <v>165.7</v>
      </c>
      <c r="J30" s="202"/>
      <c r="K30" s="200">
        <v>42.5</v>
      </c>
      <c r="L30" s="202"/>
      <c r="M30" s="200">
        <v>67.8</v>
      </c>
      <c r="N30" s="202"/>
      <c r="O30" s="200">
        <v>119.8</v>
      </c>
      <c r="P30" s="202"/>
      <c r="Q30" s="200">
        <v>49</v>
      </c>
      <c r="R30" s="202"/>
      <c r="S30" s="200">
        <v>180.8</v>
      </c>
      <c r="T30" s="202"/>
      <c r="U30" s="200">
        <v>84.9</v>
      </c>
      <c r="V30" s="202"/>
      <c r="W30" s="200">
        <v>97.2</v>
      </c>
      <c r="X30" s="202"/>
      <c r="Y30" s="200">
        <v>89.3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+(E39+E40)/(E41+'(令和5年3月)'!E41)*100</f>
        <v>52.402938851879931</v>
      </c>
      <c r="F42" s="204"/>
      <c r="G42" s="203">
        <f>+(G39+G40)/(G41+'(令和5年3月)'!G41)*100</f>
        <v>82.803013075276212</v>
      </c>
      <c r="H42" s="204"/>
      <c r="I42" s="203">
        <f>+(I39+I40)/(I41+'(令和5年3月)'!I41)*100</f>
        <v>60.895262087007076</v>
      </c>
      <c r="J42" s="204"/>
      <c r="K42" s="203">
        <f>+(K39+K40)/(K41+'(令和5年3月)'!K41)*100</f>
        <v>25.993363975087714</v>
      </c>
      <c r="L42" s="204"/>
      <c r="M42" s="203">
        <f>+(M39+M40)/(M41+'(令和5年3月)'!M41)*100</f>
        <v>40.641582884392506</v>
      </c>
      <c r="N42" s="204"/>
      <c r="O42" s="203">
        <f>+(O39+O40)/(O41+'(令和5年3月)'!O41)*100</f>
        <v>85.815173527037942</v>
      </c>
      <c r="P42" s="204"/>
      <c r="Q42" s="203">
        <f>+(Q39+Q40)/(Q41+'(令和5年3月)'!Q41)*100</f>
        <v>47.655409855198108</v>
      </c>
      <c r="R42" s="204"/>
      <c r="S42" s="203">
        <f>+(S39+S40)/(S41+'(令和5年3月)'!S41)*100</f>
        <v>168.25551066332531</v>
      </c>
      <c r="T42" s="204"/>
      <c r="U42" s="203">
        <f>+(U39+U40)/(U41+'(令和5年3月)'!U41)*100</f>
        <v>88.240532934345055</v>
      </c>
      <c r="V42" s="204"/>
      <c r="W42" s="203">
        <f>+(W39+W40)/(W41+'(令和5年3月)'!W41)*100</f>
        <v>96.246271975322699</v>
      </c>
      <c r="X42" s="204"/>
      <c r="Y42" s="203">
        <f>+(Y39+Y40)/(Y41+'(令和5年3月)'!Y41)*100</f>
        <v>77.286070334585318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42.8</v>
      </c>
      <c r="F30" s="202"/>
      <c r="G30" s="200">
        <v>89.5</v>
      </c>
      <c r="H30" s="202"/>
      <c r="I30" s="200">
        <v>150.5</v>
      </c>
      <c r="J30" s="202"/>
      <c r="K30" s="200">
        <v>53.8</v>
      </c>
      <c r="L30" s="202"/>
      <c r="M30" s="200">
        <v>70.2</v>
      </c>
      <c r="N30" s="202"/>
      <c r="O30" s="200">
        <v>124.3</v>
      </c>
      <c r="P30" s="202"/>
      <c r="Q30" s="200">
        <v>52.4</v>
      </c>
      <c r="R30" s="202"/>
      <c r="S30" s="200">
        <v>178.1</v>
      </c>
      <c r="T30" s="202"/>
      <c r="U30" s="200">
        <v>88</v>
      </c>
      <c r="V30" s="202"/>
      <c r="W30" s="200">
        <v>108.5</v>
      </c>
      <c r="X30" s="202"/>
      <c r="Y30" s="200">
        <v>87.9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+'(令和5年2月)'!E23</f>
        <v>52.278059974731192</v>
      </c>
      <c r="F42" s="204">
        <f>+'(令和5年2月)'!F23</f>
        <v>0</v>
      </c>
      <c r="G42" s="203">
        <f>+'(令和5年2月)'!G23</f>
        <v>74.403960988682442</v>
      </c>
      <c r="H42" s="204">
        <f>+'(令和5年2月)'!H23</f>
        <v>0</v>
      </c>
      <c r="I42" s="203">
        <f>+'(令和5年2月)'!I23</f>
        <v>56.393601551139113</v>
      </c>
      <c r="J42" s="204">
        <f>+'(令和5年2月)'!J23</f>
        <v>0</v>
      </c>
      <c r="K42" s="203">
        <f>+'(令和5年2月)'!K23</f>
        <v>19.87087417901915</v>
      </c>
      <c r="L42" s="204">
        <f>+'(令和5年2月)'!L23</f>
        <v>0</v>
      </c>
      <c r="M42" s="203">
        <f>+'(令和5年2月)'!M23</f>
        <v>43.502764198936617</v>
      </c>
      <c r="N42" s="204">
        <f>+'(令和5年2月)'!N23</f>
        <v>0</v>
      </c>
      <c r="O42" s="203">
        <f>+'(令和5年2月)'!O23</f>
        <v>65.911063952927563</v>
      </c>
      <c r="P42" s="204">
        <f>+'(令和5年2月)'!P23</f>
        <v>0</v>
      </c>
      <c r="Q42" s="203">
        <f>+'(令和5年2月)'!Q23</f>
        <v>40.492332856266614</v>
      </c>
      <c r="R42" s="204">
        <f>+'(令和5年2月)'!R23</f>
        <v>0</v>
      </c>
      <c r="S42" s="203">
        <f>+'(令和5年2月)'!S23</f>
        <v>143.65136487316775</v>
      </c>
      <c r="T42" s="204">
        <f>+'(令和5年2月)'!T23</f>
        <v>0</v>
      </c>
      <c r="U42" s="203">
        <f>+'(令和5年2月)'!U23</f>
        <v>70.390247369917546</v>
      </c>
      <c r="V42" s="204">
        <f>+'(令和5年2月)'!V23</f>
        <v>0</v>
      </c>
      <c r="W42" s="203">
        <f>+'(令和5年2月)'!W23</f>
        <v>78.142994404230137</v>
      </c>
      <c r="X42" s="204">
        <f>+'(令和5年2月)'!X23</f>
        <v>0</v>
      </c>
      <c r="Y42" s="203">
        <f>+'(令和5年2月)'!Y23</f>
        <v>65.903262967620762</v>
      </c>
      <c r="Z42" s="204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55.8</v>
      </c>
      <c r="F30" s="202"/>
      <c r="G30" s="200">
        <v>75.599999999999994</v>
      </c>
      <c r="H30" s="202"/>
      <c r="I30" s="200">
        <v>165.7</v>
      </c>
      <c r="J30" s="202"/>
      <c r="K30" s="200">
        <v>31.7</v>
      </c>
      <c r="L30" s="202"/>
      <c r="M30" s="200">
        <v>60.6</v>
      </c>
      <c r="N30" s="202"/>
      <c r="O30" s="200">
        <v>107.5</v>
      </c>
      <c r="P30" s="202"/>
      <c r="Q30" s="200">
        <v>47.7</v>
      </c>
      <c r="R30" s="202"/>
      <c r="S30" s="200">
        <v>132.1</v>
      </c>
      <c r="T30" s="202"/>
      <c r="U30" s="200">
        <v>92.4</v>
      </c>
      <c r="V30" s="202"/>
      <c r="W30" s="200">
        <v>95.7</v>
      </c>
      <c r="X30" s="202"/>
      <c r="Y30" s="200">
        <v>77.099999999999994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+'(令和5年1月)'!E23</f>
        <v>51.53986928104576</v>
      </c>
      <c r="F42" s="204">
        <f>+'(令和5年1月)'!F23</f>
        <v>0</v>
      </c>
      <c r="G42" s="203">
        <f>+'(令和5年1月)'!G23</f>
        <v>74.910816780936273</v>
      </c>
      <c r="H42" s="204">
        <f>+'(令和5年1月)'!H23</f>
        <v>0</v>
      </c>
      <c r="I42" s="203">
        <f>+'(令和5年1月)'!I23</f>
        <v>44.957587181903861</v>
      </c>
      <c r="J42" s="204">
        <f>+'(令和5年1月)'!J23</f>
        <v>0</v>
      </c>
      <c r="K42" s="203">
        <f>+'(令和5年1月)'!K23</f>
        <v>19.380185802425363</v>
      </c>
      <c r="L42" s="204">
        <f>+'(令和5年1月)'!L23</f>
        <v>0</v>
      </c>
      <c r="M42" s="203">
        <f>+'(令和5年1月)'!M23</f>
        <v>35.564373324898398</v>
      </c>
      <c r="N42" s="204">
        <f>+'(令和5年1月)'!N23</f>
        <v>0</v>
      </c>
      <c r="O42" s="203">
        <f>+'(令和5年1月)'!O23</f>
        <v>65.253532834580213</v>
      </c>
      <c r="P42" s="204">
        <f>+'(令和5年1月)'!P23</f>
        <v>0</v>
      </c>
      <c r="Q42" s="203">
        <f>+'(令和5年1月)'!Q23</f>
        <v>38.624055701280049</v>
      </c>
      <c r="R42" s="204">
        <f>+'(令和5年1月)'!R23</f>
        <v>0</v>
      </c>
      <c r="S42" s="203">
        <f>+'(令和5年1月)'!S23</f>
        <v>116.50069156293223</v>
      </c>
      <c r="T42" s="204">
        <f>+'(令和5年1月)'!T23</f>
        <v>0</v>
      </c>
      <c r="U42" s="203">
        <f>+'(令和5年1月)'!U23</f>
        <v>78.502249597737091</v>
      </c>
      <c r="V42" s="204">
        <f>+'(令和5年1月)'!V23</f>
        <v>0</v>
      </c>
      <c r="W42" s="203">
        <f>+'(令和5年1月)'!W23</f>
        <v>73.484916548228171</v>
      </c>
      <c r="X42" s="204">
        <f>+'(令和5年1月)'!X23</f>
        <v>0</v>
      </c>
      <c r="Y42" s="203">
        <f>+'(令和5年1月)'!Y23</f>
        <v>58.152616641328883</v>
      </c>
      <c r="Z42" s="204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2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+'(令和4年12月)'!E23</f>
        <v>56.460281629581857</v>
      </c>
      <c r="F42" s="204">
        <f>+'(令和4年12月)'!F23</f>
        <v>0</v>
      </c>
      <c r="G42" s="203">
        <f>+'(令和4年12月)'!G23</f>
        <v>92.881521078653137</v>
      </c>
      <c r="H42" s="204">
        <f>+'(令和4年12月)'!H23</f>
        <v>0</v>
      </c>
      <c r="I42" s="203">
        <f>+'(令和4年12月)'!I23</f>
        <v>57.402542818114952</v>
      </c>
      <c r="J42" s="204">
        <f>+'(令和4年12月)'!J23</f>
        <v>0</v>
      </c>
      <c r="K42" s="203">
        <f>+'(令和4年12月)'!K23</f>
        <v>27.11514713412247</v>
      </c>
      <c r="L42" s="204">
        <f>+'(令和4年12月)'!L23</f>
        <v>0</v>
      </c>
      <c r="M42" s="203">
        <f>+'(令和4年12月)'!M23</f>
        <v>54.74309881280206</v>
      </c>
      <c r="N42" s="204">
        <f>+'(令和4年12月)'!N23</f>
        <v>0</v>
      </c>
      <c r="O42" s="203">
        <f>+'(令和4年12月)'!O23</f>
        <v>86.270280408890557</v>
      </c>
      <c r="P42" s="204">
        <f>+'(令和4年12月)'!P23</f>
        <v>0</v>
      </c>
      <c r="Q42" s="203">
        <f>+'(令和4年12月)'!Q23</f>
        <v>42.033134947333942</v>
      </c>
      <c r="R42" s="204">
        <f>+'(令和4年12月)'!R23</f>
        <v>0</v>
      </c>
      <c r="S42" s="203">
        <f>+'(令和4年12月)'!S23</f>
        <v>202.91650557245879</v>
      </c>
      <c r="T42" s="204">
        <f>+'(令和4年12月)'!T23</f>
        <v>0</v>
      </c>
      <c r="U42" s="203">
        <f>+'(令和4年12月)'!U23</f>
        <v>86.026027429265667</v>
      </c>
      <c r="V42" s="204">
        <f>+'(令和4年12月)'!V23</f>
        <v>0</v>
      </c>
      <c r="W42" s="203">
        <f>+'(令和4年12月)'!W23</f>
        <v>82.10004074961455</v>
      </c>
      <c r="X42" s="204">
        <f>+'(令和4年12月)'!X23</f>
        <v>0</v>
      </c>
      <c r="Y42" s="203">
        <f>+'(令和4年12月)'!Y23</f>
        <v>83.368325845407682</v>
      </c>
      <c r="Z42" s="204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+'(令和4年11月)'!E23</f>
        <v>87.122933001147999</v>
      </c>
      <c r="F42" s="204">
        <f>+'(令和4年11月)'!F23</f>
        <v>0</v>
      </c>
      <c r="G42" s="203">
        <f>+'(令和4年11月)'!G23</f>
        <v>90.067129131651328</v>
      </c>
      <c r="H42" s="204">
        <f>+'(令和4年11月)'!H23</f>
        <v>0</v>
      </c>
      <c r="I42" s="203">
        <f>+'(令和4年11月)'!I23</f>
        <v>49.055466237942127</v>
      </c>
      <c r="J42" s="204">
        <f>+'(令和4年11月)'!J23</f>
        <v>0</v>
      </c>
      <c r="K42" s="203">
        <f>+'(令和4年11月)'!K23</f>
        <v>32.900544022787685</v>
      </c>
      <c r="L42" s="204">
        <f>+'(令和4年11月)'!L23</f>
        <v>0</v>
      </c>
      <c r="M42" s="203">
        <f>+'(令和4年11月)'!M23</f>
        <v>51.645491604814353</v>
      </c>
      <c r="N42" s="204">
        <f>+'(令和4年11月)'!N23</f>
        <v>0</v>
      </c>
      <c r="O42" s="203">
        <f>+'(令和4年11月)'!O23</f>
        <v>85.092449922958409</v>
      </c>
      <c r="P42" s="204">
        <f>+'(令和4年11月)'!P23</f>
        <v>0</v>
      </c>
      <c r="Q42" s="203">
        <f>+'(令和4年11月)'!Q23</f>
        <v>46.040457947285262</v>
      </c>
      <c r="R42" s="204">
        <f>+'(令和4年11月)'!R23</f>
        <v>0</v>
      </c>
      <c r="S42" s="203">
        <f>+'(令和4年11月)'!S23</f>
        <v>175.59725537988948</v>
      </c>
      <c r="T42" s="204">
        <f>+'(令和4年11月)'!T23</f>
        <v>0</v>
      </c>
      <c r="U42" s="203">
        <f>+'(令和4年11月)'!U23</f>
        <v>107.65726177127213</v>
      </c>
      <c r="V42" s="204">
        <f>+'(令和4年11月)'!V23</f>
        <v>0</v>
      </c>
      <c r="W42" s="203">
        <f>+'(令和4年11月)'!W23</f>
        <v>90.732372061308581</v>
      </c>
      <c r="X42" s="204">
        <f>+'(令和4年11月)'!X23</f>
        <v>0</v>
      </c>
      <c r="Y42" s="203">
        <f>+'(令和4年11月)'!Y23</f>
        <v>81.144081613985009</v>
      </c>
      <c r="Z42" s="204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+'(令和4年10月)'!E23</f>
        <v>37.848432055749129</v>
      </c>
      <c r="F42" s="204">
        <f>+'(令和4年10月)'!F23</f>
        <v>0</v>
      </c>
      <c r="G42" s="203">
        <f>+'(令和4年10月)'!G23</f>
        <v>88.743767797372229</v>
      </c>
      <c r="H42" s="204">
        <f>+'(令和4年10月)'!H23</f>
        <v>0</v>
      </c>
      <c r="I42" s="203">
        <f>+'(令和4年10月)'!I23</f>
        <v>52.460908804701432</v>
      </c>
      <c r="J42" s="204">
        <f>+'(令和4年10月)'!J23</f>
        <v>0</v>
      </c>
      <c r="K42" s="203">
        <f>+'(令和4年10月)'!K23</f>
        <v>30.308347956881427</v>
      </c>
      <c r="L42" s="204">
        <f>+'(令和4年10月)'!L23</f>
        <v>0</v>
      </c>
      <c r="M42" s="203">
        <f>+'(令和4年10月)'!M23</f>
        <v>66.431958935446062</v>
      </c>
      <c r="N42" s="204">
        <f>+'(令和4年10月)'!N23</f>
        <v>0</v>
      </c>
      <c r="O42" s="203">
        <f>+'(令和4年10月)'!O23</f>
        <v>83.059194326799954</v>
      </c>
      <c r="P42" s="204">
        <f>+'(令和4年10月)'!P23</f>
        <v>0</v>
      </c>
      <c r="Q42" s="203">
        <f>+'(令和4年10月)'!Q23</f>
        <v>44.004718470152355</v>
      </c>
      <c r="R42" s="204">
        <f>+'(令和4年10月)'!R23</f>
        <v>0</v>
      </c>
      <c r="S42" s="203">
        <f>+'(令和4年10月)'!S23</f>
        <v>164.92576603137834</v>
      </c>
      <c r="T42" s="204">
        <f>+'(令和4年10月)'!T23</f>
        <v>0</v>
      </c>
      <c r="U42" s="203">
        <f>+'(令和4年10月)'!U23</f>
        <v>82.860530104157846</v>
      </c>
      <c r="V42" s="204">
        <f>+'(令和4年10月)'!V23</f>
        <v>0</v>
      </c>
      <c r="W42" s="203">
        <f>+'(令和4年10月)'!W23</f>
        <v>75.266228007128433</v>
      </c>
      <c r="X42" s="204">
        <f>+'(令和4年10月)'!X23</f>
        <v>0</v>
      </c>
      <c r="Y42" s="203">
        <f>+'(令和4年10月)'!Y23</f>
        <v>76.351804426449334</v>
      </c>
      <c r="Z42" s="204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+(E39+E40)/(E41+'(令和4年9月)'!E41)*100</f>
        <v>52.987622705932566</v>
      </c>
      <c r="F42" s="204"/>
      <c r="G42" s="203">
        <f>+(G39+G40)/(G41+'(令和4年9月)'!G41)*100</f>
        <v>84.084791386271874</v>
      </c>
      <c r="H42" s="204"/>
      <c r="I42" s="203">
        <f>+(I39+I40)/(I41+'(令和4年9月)'!I41)*100</f>
        <v>79.462679856115102</v>
      </c>
      <c r="J42" s="204"/>
      <c r="K42" s="203">
        <f>+(K39+K40)/(K41+'(令和4年9月)'!K41)*100</f>
        <v>38.569297082228118</v>
      </c>
      <c r="L42" s="204"/>
      <c r="M42" s="203">
        <f>+(M39+M40)/(M41+'(令和4年9月)'!M41)*100</f>
        <v>42.567467112686337</v>
      </c>
      <c r="N42" s="204"/>
      <c r="O42" s="203">
        <f>+(O39+O40)/(O41+'(令和4年9月)'!O41)*100</f>
        <v>88.559579202913213</v>
      </c>
      <c r="P42" s="204"/>
      <c r="Q42" s="203">
        <f>+(Q39+Q40)/(Q41+'(令和4年9月)'!Q41)*100</f>
        <v>46.23276798395856</v>
      </c>
      <c r="R42" s="204"/>
      <c r="S42" s="203">
        <f>+(S39+S40)/(S41+'(令和4年9月)'!S41)*100</f>
        <v>191.79589156055022</v>
      </c>
      <c r="T42" s="204"/>
      <c r="U42" s="203">
        <f>+(U39+U40)/(U41+'(令和4年9月)'!U41)*100</f>
        <v>70.748891703609885</v>
      </c>
      <c r="V42" s="204"/>
      <c r="W42" s="203">
        <f>+(W39+W40)/(W41+'(令和4年9月)'!W41)*100</f>
        <v>90.514490824451016</v>
      </c>
      <c r="X42" s="204"/>
      <c r="Y42" s="203">
        <f>+(Y39+Y40)/(Y41+'(令和4年9月)'!Y41)*100</f>
        <v>80.091749959534852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+(E39+E40)/(E41+'(令和4年8月)'!E41)*100</f>
        <v>56.18918307309346</v>
      </c>
      <c r="F42" s="204"/>
      <c r="G42" s="203">
        <f>+(G39+G40)/(G41+'(令和4年8月)'!G41)*100</f>
        <v>83.32777592530843</v>
      </c>
      <c r="H42" s="204"/>
      <c r="I42" s="203">
        <f>+(I39+I40)/(I41+'(令和4年8月)'!I41)*100</f>
        <v>105.76002393776183</v>
      </c>
      <c r="J42" s="204"/>
      <c r="K42" s="203">
        <f>+(K39+K40)/(K41+'(令和4年8月)'!K41)*100</f>
        <v>40.634005763688762</v>
      </c>
      <c r="L42" s="204"/>
      <c r="M42" s="203">
        <f>+(M39+M40)/(M41+'(令和4年8月)'!M41)*100</f>
        <v>43.78798509692664</v>
      </c>
      <c r="N42" s="204"/>
      <c r="O42" s="203">
        <f>+(O39+O40)/(O41+'(令和4年8月)'!O41)*100</f>
        <v>88.487972508591056</v>
      </c>
      <c r="P42" s="204"/>
      <c r="Q42" s="203">
        <f>+(Q39+Q40)/(Q41+'(令和4年8月)'!Q41)*100</f>
        <v>45.689185395577717</v>
      </c>
      <c r="R42" s="204"/>
      <c r="S42" s="203">
        <f>+(S39+S40)/(S41+'(令和4年8月)'!S41)*100</f>
        <v>181.45744515594524</v>
      </c>
      <c r="T42" s="204"/>
      <c r="U42" s="203">
        <f>+(U39+U40)/(U41+'(令和4年8月)'!U41)*100</f>
        <v>79.595653722835763</v>
      </c>
      <c r="V42" s="204"/>
      <c r="W42" s="203">
        <f>+(W39+W40)/(W41+'(令和4年8月)'!W41)*100</f>
        <v>91.376629226814387</v>
      </c>
      <c r="X42" s="204"/>
      <c r="Y42" s="203">
        <f>+(Y39+Y40)/(Y41+'(令和4年8月)'!Y41)*100</f>
        <v>77.258756795667793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47.8</v>
      </c>
      <c r="F30" s="202"/>
      <c r="G30" s="200">
        <v>64.2</v>
      </c>
      <c r="H30" s="202"/>
      <c r="I30" s="200">
        <v>140.19999999999999</v>
      </c>
      <c r="J30" s="202"/>
      <c r="K30" s="200">
        <v>68.599999999999994</v>
      </c>
      <c r="L30" s="202"/>
      <c r="M30" s="200">
        <v>47</v>
      </c>
      <c r="N30" s="202"/>
      <c r="O30" s="200">
        <v>106.8</v>
      </c>
      <c r="P30" s="202"/>
      <c r="Q30" s="200">
        <v>48.4</v>
      </c>
      <c r="R30" s="202"/>
      <c r="S30" s="200">
        <v>155.19999999999999</v>
      </c>
      <c r="T30" s="202"/>
      <c r="U30" s="200">
        <v>53.2</v>
      </c>
      <c r="V30" s="202"/>
      <c r="W30" s="200">
        <v>82.2</v>
      </c>
      <c r="X30" s="202"/>
      <c r="Y30" s="200">
        <v>79.2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+(E39+E40)/(E41+'(令和4年7月)'!E41)*100</f>
        <v>45.25</v>
      </c>
      <c r="F42" s="204"/>
      <c r="G42" s="203">
        <f>+(G39+G40)/(G41+'(令和4年7月)'!G41)*100</f>
        <v>73.135292218275751</v>
      </c>
      <c r="H42" s="204"/>
      <c r="I42" s="203">
        <f>+(I39+I40)/(I41+'(令和4年7月)'!I41)*100</f>
        <v>89.22512608895002</v>
      </c>
      <c r="J42" s="204"/>
      <c r="K42" s="203">
        <f>+(K39+K40)/(K41+'(令和4年7月)'!K41)*100</f>
        <v>29.032258064516132</v>
      </c>
      <c r="L42" s="204"/>
      <c r="M42" s="203">
        <f>+(M39+M40)/(M41+'(令和4年7月)'!M41)*100</f>
        <v>57.74874007842147</v>
      </c>
      <c r="N42" s="204"/>
      <c r="O42" s="203">
        <f>+(O39+O40)/(O41+'(令和4年7月)'!O41)*100</f>
        <v>87.141992739007662</v>
      </c>
      <c r="P42" s="204"/>
      <c r="Q42" s="203">
        <f>+(Q39+Q40)/(Q41+'(令和4年7月)'!Q41)*100</f>
        <v>44.917699654541757</v>
      </c>
      <c r="R42" s="204"/>
      <c r="S42" s="203">
        <f>+(S39+S40)/(S41+'(令和4年7月)'!S41)*100</f>
        <v>183.00807705814478</v>
      </c>
      <c r="T42" s="204"/>
      <c r="U42" s="203">
        <f>+(U39+U40)/(U41+'(令和4年7月)'!U41)*100</f>
        <v>61.984160066694457</v>
      </c>
      <c r="V42" s="204"/>
      <c r="W42" s="203">
        <f>+(W39+W40)/(W41+'(令和4年7月)'!W41)*100</f>
        <v>87.24570593251309</v>
      </c>
      <c r="X42" s="204"/>
      <c r="Y42" s="203">
        <f>+(Y39+Y40)/(Y41+'(令和4年7月)'!Y41)*100</f>
        <v>81.599170280891812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39.9</v>
      </c>
      <c r="F30" s="202"/>
      <c r="G30" s="200">
        <v>63</v>
      </c>
      <c r="H30" s="202"/>
      <c r="I30" s="200">
        <v>107.6</v>
      </c>
      <c r="J30" s="202"/>
      <c r="K30" s="200">
        <v>66.5</v>
      </c>
      <c r="L30" s="202"/>
      <c r="M30" s="200">
        <v>54</v>
      </c>
      <c r="N30" s="202"/>
      <c r="O30" s="200">
        <v>108.8</v>
      </c>
      <c r="P30" s="202"/>
      <c r="Q30" s="200">
        <v>49.6</v>
      </c>
      <c r="R30" s="202"/>
      <c r="S30" s="200">
        <v>179</v>
      </c>
      <c r="T30" s="202"/>
      <c r="U30" s="200">
        <v>55</v>
      </c>
      <c r="V30" s="202"/>
      <c r="W30" s="200">
        <v>82.3</v>
      </c>
      <c r="X30" s="202"/>
      <c r="Y30" s="200">
        <v>86.8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+(E39+E40)/(E41+'(令和4年6月) '!E41)*100</f>
        <v>51.851077180506167</v>
      </c>
      <c r="F42" s="204"/>
      <c r="G42" s="203">
        <f>+(G39+G40)/(G41+'(令和4年6月) '!G41)*100</f>
        <v>88.098236775818634</v>
      </c>
      <c r="H42" s="204"/>
      <c r="I42" s="203">
        <f>+(I39+I40)/(I41+'(令和4年6月) '!I41)*100</f>
        <v>94.13566739606128</v>
      </c>
      <c r="J42" s="204"/>
      <c r="K42" s="203">
        <f>+(K39+K40)/(K41+'(令和4年6月) '!K41)*100</f>
        <v>57.611419853982781</v>
      </c>
      <c r="L42" s="204"/>
      <c r="M42" s="203">
        <f>+(M39+M40)/(M41+'(令和4年6月) '!M41)*100</f>
        <v>53.432125400894925</v>
      </c>
      <c r="N42" s="204"/>
      <c r="O42" s="203">
        <f>+(O39+O40)/(O41+'(令和4年6月) '!O41)*100</f>
        <v>78.986904882753024</v>
      </c>
      <c r="P42" s="204"/>
      <c r="Q42" s="203">
        <f>+(Q39+Q40)/(Q41+'(令和4年6月) '!Q41)*100</f>
        <v>47.41866814001105</v>
      </c>
      <c r="R42" s="204"/>
      <c r="S42" s="203">
        <f>+(S39+S40)/(S41+'(令和4年6月) '!S41)*100</f>
        <v>171.16727123400176</v>
      </c>
      <c r="T42" s="204"/>
      <c r="U42" s="203">
        <f>+(U39+U40)/(U41+'(令和4年6月) '!U41)*100</f>
        <v>69.492452417414128</v>
      </c>
      <c r="V42" s="204"/>
      <c r="W42" s="203">
        <f>+(W39+W40)/(W41+'(令和4年6月) '!W41)*100</f>
        <v>93.298028832009422</v>
      </c>
      <c r="X42" s="204"/>
      <c r="Y42" s="203">
        <f>+(Y39+Y40)/(Y41+'(令和4年6月) '!Y41)*100</f>
        <v>81.070359497200812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53.9</v>
      </c>
      <c r="F30" s="202"/>
      <c r="G30" s="200">
        <v>75.599999999999994</v>
      </c>
      <c r="H30" s="202"/>
      <c r="I30" s="200">
        <v>124.2</v>
      </c>
      <c r="J30" s="202"/>
      <c r="K30" s="200">
        <v>84.3</v>
      </c>
      <c r="L30" s="202"/>
      <c r="M30" s="200">
        <v>49.3</v>
      </c>
      <c r="N30" s="202"/>
      <c r="O30" s="200">
        <v>109</v>
      </c>
      <c r="P30" s="202"/>
      <c r="Q30" s="200">
        <v>49.5</v>
      </c>
      <c r="R30" s="202"/>
      <c r="S30" s="200">
        <v>154.80000000000001</v>
      </c>
      <c r="T30" s="202"/>
      <c r="U30" s="200">
        <v>68</v>
      </c>
      <c r="V30" s="202"/>
      <c r="W30" s="200">
        <v>89</v>
      </c>
      <c r="X30" s="202"/>
      <c r="Y30" s="200">
        <v>82.3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+(E39+E40)/(E41+'(令和4年5月) '!E41)*100</f>
        <v>34.577034416210999</v>
      </c>
      <c r="F42" s="204"/>
      <c r="G42" s="203">
        <f>+(G39+G40)/(G41+'(令和4年5月) '!G41)*100</f>
        <v>79.388770433546554</v>
      </c>
      <c r="H42" s="204"/>
      <c r="I42" s="203">
        <f>+(I39+I40)/(I41+'(令和4年5月) '!I41)*100</f>
        <v>106.86027898467871</v>
      </c>
      <c r="J42" s="204"/>
      <c r="K42" s="203">
        <f>+(K39+K40)/(K41+'(令和4年5月) '!K41)*100</f>
        <v>54.302393461762989</v>
      </c>
      <c r="L42" s="204"/>
      <c r="M42" s="203">
        <f>+(M39+M40)/(M41+'(令和4年5月) '!M41)*100</f>
        <v>57.640063834450231</v>
      </c>
      <c r="N42" s="204"/>
      <c r="O42" s="203">
        <f>+(O39+O40)/(O41+'(令和4年5月) '!O41)*100</f>
        <v>75.610526315789471</v>
      </c>
      <c r="P42" s="204"/>
      <c r="Q42" s="203">
        <f>+(Q39+Q40)/(Q41+'(令和4年5月) '!Q41)*100</f>
        <v>47.682843584745832</v>
      </c>
      <c r="R42" s="204"/>
      <c r="S42" s="203">
        <f>+(S39+S40)/(S41+'(令和4年5月) '!S41)*100</f>
        <v>143.9522283912307</v>
      </c>
      <c r="T42" s="204"/>
      <c r="U42" s="203">
        <f>+(U39+U40)/(U41+'(令和4年5月) '!U41)*100</f>
        <v>61.53846153846154</v>
      </c>
      <c r="V42" s="204"/>
      <c r="W42" s="203">
        <f>+(W39+W40)/(W41+'(令和4年5月) '!W41)*100</f>
        <v>82.629976720587365</v>
      </c>
      <c r="X42" s="204"/>
      <c r="Y42" s="203">
        <f>+(Y39+Y40)/(Y41+'(令和4年5月) '!Y41)*100</f>
        <v>74.850034108563747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45.5</v>
      </c>
      <c r="F30" s="202"/>
      <c r="G30" s="200">
        <v>71.5</v>
      </c>
      <c r="H30" s="202"/>
      <c r="I30" s="200">
        <v>109.5</v>
      </c>
      <c r="J30" s="202"/>
      <c r="K30" s="200">
        <v>66.5</v>
      </c>
      <c r="L30" s="202"/>
      <c r="M30" s="200">
        <v>60</v>
      </c>
      <c r="N30" s="202"/>
      <c r="O30" s="200">
        <v>107.5</v>
      </c>
      <c r="P30" s="202"/>
      <c r="Q30" s="200">
        <v>44.4</v>
      </c>
      <c r="R30" s="202"/>
      <c r="S30" s="200">
        <v>122.9</v>
      </c>
      <c r="T30" s="202"/>
      <c r="U30" s="200">
        <v>53.1</v>
      </c>
      <c r="V30" s="202"/>
      <c r="W30" s="200">
        <v>71.599999999999994</v>
      </c>
      <c r="X30" s="202"/>
      <c r="Y30" s="208">
        <v>70</v>
      </c>
      <c r="Z30" s="209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v>43.7</v>
      </c>
      <c r="F42" s="207"/>
      <c r="G42" s="203">
        <v>105.2</v>
      </c>
      <c r="H42" s="207"/>
      <c r="I42" s="203">
        <v>165.7</v>
      </c>
      <c r="J42" s="207"/>
      <c r="K42" s="203">
        <v>42.5</v>
      </c>
      <c r="L42" s="207"/>
      <c r="M42" s="203">
        <v>67.8</v>
      </c>
      <c r="N42" s="207"/>
      <c r="O42" s="203">
        <v>119.8</v>
      </c>
      <c r="P42" s="207"/>
      <c r="Q42" s="203">
        <v>49</v>
      </c>
      <c r="R42" s="207"/>
      <c r="S42" s="203">
        <v>180.8</v>
      </c>
      <c r="T42" s="207"/>
      <c r="U42" s="203">
        <v>84.9</v>
      </c>
      <c r="V42" s="207"/>
      <c r="W42" s="203">
        <v>97.2</v>
      </c>
      <c r="X42" s="207"/>
      <c r="Y42" s="203">
        <v>89.3</v>
      </c>
      <c r="Z42" s="207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10品目別管理表 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'(令和6年2月)'!Print_Area</vt:lpstr>
      <vt:lpstr>'(令和6年3月)'!Print_Area</vt:lpstr>
      <vt:lpstr>'10品目別管理表 (令和6年4月)'!Print_Area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2024-05-18T00:05:13Z</dcterms:modified>
</cp:coreProperties>
</file>