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8_{CA3C8007-FC0D-47CC-BE21-A65A21496008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<sst xmlns="http://schemas.openxmlformats.org/spreadsheetml/2006/main" count="385" uniqueCount="88">
  <si>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</si>
  <si>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</si>
  <si>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</si>
  <si>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</si>
  <si>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</si>
  <si>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</si>
  <si>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</si>
  <si>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</si>
  <si>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</si>
  <si>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</si>
  <si>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</si>
  <si>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</si>
  <si>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</si>
  <si>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</si>
  <si>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</si>
  <si>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</si>
  <si>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</si>
  <si>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</si>
  <si>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</si>
  <si>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</si>
  <si>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</si>
  <si>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</si>
  <si>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</si>
  <si>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</si>
  <si>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</si>
  <si>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</si>
  <si>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</si>
  <si>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</si>
  <si>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</si>
  <si>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</si>
  <si>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</si>
  <si>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</si>
  <si>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</si>
  <si>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</si>
  <si>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</si>
  <si>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</si>
  <si>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</si>
  <si>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</si>
  <si>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</si>
  <si>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</si>
  <si>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</si>
  <si>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</si>
  <si>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</si>
  <si>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</si>
  <si>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</si>
  <si>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</si>
  <si>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</si>
  <si>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</si>
  <si>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</si>
  <si>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</si>
  <si>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</si>
  <si>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</si>
  <si>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</si>
  <si>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</si>
  <si>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</si>
  <si>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</si>
  <si>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</si>
  <si>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</si>
  <si>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</si>
  <si>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</si>
  <si>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</si>
  <si>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</si>
  <si>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</si>
  <si>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</si>
  <si>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</si>
  <si>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</si>
  <si>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</si>
  <si>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</si>
  <si>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</si>
  <si>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</si>
  <si>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</si>
  <si>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</si>
  <si>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</si>
  <si>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</si>
  <si>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</si>
  <si>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</si>
  <si>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</si>
  <si>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</si>
  <si>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</si>
  <si>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</si>
  <si>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</si>
  <si>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</si>
  <si>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</si>
  <si>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</si>
  <si>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</si>
  <si>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</si>
  <si>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</si>
  <si>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6年 11月分</t>
    <rPh sb="0" eb="2">
      <t>レイワ</t>
    </rPh>
    <rPh sb="4" eb="5">
      <t>ネン</t>
    </rPh>
    <rPh sb="8" eb="9">
      <t>ツキ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</si>
</sst>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38" fontId="5" fillId="0" borderId="9" xfId="5" applyFont="1" applyFill="1" applyBorder="1" applyAlignment="1" applyProtection="1">
      <alignment shrinkToFit="1"/>
      <protection locked="0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0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81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4" sqref="A4:B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5" t="s">
        <v>2</v>
      </c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9" t="s">
        <v>87</v>
      </c>
      <c r="B4" s="190"/>
      <c r="C4" s="2"/>
      <c r="D4" s="2"/>
      <c r="E4" s="2"/>
      <c r="F4" s="2"/>
      <c r="G4" s="2"/>
      <c r="H4" s="191" t="s">
        <v>3</v>
      </c>
      <c r="I4" s="191"/>
      <c r="J4" s="191"/>
      <c r="K4" s="2"/>
      <c r="L4" s="192"/>
      <c r="M4" s="193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2"/>
      <c r="M7" s="8"/>
      <c r="N7" s="185"/>
      <c r="O7" s="185"/>
      <c r="P7" s="185"/>
      <c r="Q7" s="185"/>
      <c r="R7" s="185"/>
      <c r="S7" s="185"/>
      <c r="T7" s="185"/>
      <c r="U7" s="185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4" t="s">
        <v>14</v>
      </c>
      <c r="B9" s="195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5"/>
      <c r="M9" s="185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1322.9</v>
      </c>
      <c r="D10" s="71">
        <f t="shared" ref="D10:H10" si="0">+D68+O68+D127+O127</f>
        <v>309984</v>
      </c>
      <c r="E10" s="72">
        <f t="shared" si="0"/>
        <v>136</v>
      </c>
      <c r="F10" s="73">
        <f t="shared" si="0"/>
        <v>30999.8</v>
      </c>
      <c r="G10" s="70">
        <f t="shared" si="0"/>
        <v>117</v>
      </c>
      <c r="H10" s="74">
        <f t="shared" si="0"/>
        <v>27394</v>
      </c>
      <c r="I10" s="70">
        <f>+C10+E10-G10</f>
        <v>1341.9</v>
      </c>
      <c r="J10" s="136">
        <f>+D10+F10-H10</f>
        <v>313589.8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490</v>
      </c>
      <c r="D11" s="78">
        <f t="shared" si="1"/>
        <v>33946</v>
      </c>
      <c r="E11" s="79">
        <f t="shared" si="1"/>
        <v>1004</v>
      </c>
      <c r="F11" s="80">
        <f t="shared" si="1"/>
        <v>67141</v>
      </c>
      <c r="G11" s="81">
        <f t="shared" si="1"/>
        <v>793</v>
      </c>
      <c r="H11" s="80">
        <f t="shared" si="1"/>
        <v>53501</v>
      </c>
      <c r="I11" s="81">
        <f t="shared" ref="I11:J49" si="2">+C11+E11-G11</f>
        <v>701</v>
      </c>
      <c r="J11" s="137">
        <f t="shared" si="2"/>
        <v>47586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48</v>
      </c>
      <c r="D13" s="78">
        <f t="shared" si="4"/>
        <v>9600</v>
      </c>
      <c r="E13" s="79">
        <f t="shared" si="4"/>
        <v>60</v>
      </c>
      <c r="F13" s="80">
        <f t="shared" si="4"/>
        <v>12000</v>
      </c>
      <c r="G13" s="77">
        <f t="shared" si="4"/>
        <v>60</v>
      </c>
      <c r="H13" s="80">
        <f t="shared" si="4"/>
        <v>12000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0</v>
      </c>
      <c r="D18" s="78">
        <f t="shared" si="9"/>
        <v>0</v>
      </c>
      <c r="E18" s="79">
        <f t="shared" si="9"/>
        <v>0</v>
      </c>
      <c r="F18" s="80">
        <f t="shared" si="9"/>
        <v>0</v>
      </c>
      <c r="G18" s="77">
        <f t="shared" si="9"/>
        <v>0</v>
      </c>
      <c r="H18" s="80">
        <f t="shared" si="9"/>
        <v>0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1466.9159999999999</v>
      </c>
      <c r="D22" s="78">
        <f t="shared" si="13"/>
        <v>675584</v>
      </c>
      <c r="E22" s="79">
        <f t="shared" si="13"/>
        <v>829</v>
      </c>
      <c r="F22" s="80">
        <f t="shared" si="13"/>
        <v>357179</v>
      </c>
      <c r="G22" s="77">
        <f t="shared" si="13"/>
        <v>889</v>
      </c>
      <c r="H22" s="80">
        <f t="shared" si="13"/>
        <v>391542</v>
      </c>
      <c r="I22" s="81">
        <f t="shared" si="2"/>
        <v>1406.9160000000002</v>
      </c>
      <c r="J22" s="137">
        <f t="shared" si="2"/>
        <v>641221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173.59600000000006</v>
      </c>
      <c r="D23" s="78">
        <f t="shared" si="14"/>
        <v>97200</v>
      </c>
      <c r="E23" s="79">
        <f t="shared" si="14"/>
        <v>191.03899999999999</v>
      </c>
      <c r="F23" s="80">
        <f t="shared" si="14"/>
        <v>105600</v>
      </c>
      <c r="G23" s="77">
        <f t="shared" si="14"/>
        <v>199.08</v>
      </c>
      <c r="H23" s="80">
        <f t="shared" si="14"/>
        <v>109400</v>
      </c>
      <c r="I23" s="81">
        <f t="shared" si="2"/>
        <v>165.55500000000004</v>
      </c>
      <c r="J23" s="137">
        <f t="shared" si="2"/>
        <v>93400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866</v>
      </c>
      <c r="D24" s="78">
        <f t="shared" si="15"/>
        <v>567234.69999999995</v>
      </c>
      <c r="E24" s="79">
        <f t="shared" si="15"/>
        <v>336</v>
      </c>
      <c r="F24" s="80">
        <f t="shared" si="15"/>
        <v>125214.3</v>
      </c>
      <c r="G24" s="77">
        <f t="shared" si="15"/>
        <v>327</v>
      </c>
      <c r="H24" s="80">
        <f t="shared" si="15"/>
        <v>144011.29999999999</v>
      </c>
      <c r="I24" s="81">
        <f t="shared" si="2"/>
        <v>875</v>
      </c>
      <c r="J24" s="137">
        <f t="shared" si="2"/>
        <v>548437.69999999995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1324</v>
      </c>
      <c r="D25" s="78">
        <f t="shared" si="16"/>
        <v>2043343.4</v>
      </c>
      <c r="E25" s="79">
        <f t="shared" si="16"/>
        <v>1056</v>
      </c>
      <c r="F25" s="80">
        <f t="shared" si="16"/>
        <v>910635.3</v>
      </c>
      <c r="G25" s="77">
        <f t="shared" si="16"/>
        <v>1040</v>
      </c>
      <c r="H25" s="80">
        <f t="shared" si="16"/>
        <v>913807.3</v>
      </c>
      <c r="I25" s="81">
        <f t="shared" si="2"/>
        <v>1340</v>
      </c>
      <c r="J25" s="137">
        <f t="shared" si="2"/>
        <v>2040171.4000000001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726</v>
      </c>
      <c r="D26" s="78">
        <f t="shared" si="17"/>
        <v>338486.09090909094</v>
      </c>
      <c r="E26" s="79">
        <f t="shared" si="17"/>
        <v>399</v>
      </c>
      <c r="F26" s="80">
        <f t="shared" si="17"/>
        <v>275463.18181818182</v>
      </c>
      <c r="G26" s="77">
        <f t="shared" si="17"/>
        <v>387</v>
      </c>
      <c r="H26" s="80">
        <f t="shared" si="17"/>
        <v>273250.36363636365</v>
      </c>
      <c r="I26" s="81">
        <f t="shared" si="2"/>
        <v>738</v>
      </c>
      <c r="J26" s="137">
        <f t="shared" si="2"/>
        <v>340698.90909090906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126</v>
      </c>
      <c r="D27" s="78">
        <f t="shared" si="18"/>
        <v>96530</v>
      </c>
      <c r="E27" s="79">
        <f t="shared" si="18"/>
        <v>44</v>
      </c>
      <c r="F27" s="80">
        <f t="shared" si="18"/>
        <v>28675</v>
      </c>
      <c r="G27" s="77">
        <f t="shared" si="18"/>
        <v>42</v>
      </c>
      <c r="H27" s="80">
        <f t="shared" si="18"/>
        <v>31855</v>
      </c>
      <c r="I27" s="81">
        <f t="shared" si="2"/>
        <v>128</v>
      </c>
      <c r="J27" s="137">
        <f t="shared" si="2"/>
        <v>93350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2281</v>
      </c>
      <c r="D28" s="78">
        <f t="shared" si="19"/>
        <v>4488401</v>
      </c>
      <c r="E28" s="79">
        <f t="shared" si="19"/>
        <v>2301</v>
      </c>
      <c r="F28" s="80">
        <f t="shared" si="19"/>
        <v>4573904</v>
      </c>
      <c r="G28" s="77">
        <f t="shared" si="19"/>
        <v>1409</v>
      </c>
      <c r="H28" s="80">
        <f t="shared" si="19"/>
        <v>2791082</v>
      </c>
      <c r="I28" s="81">
        <f t="shared" si="2"/>
        <v>3173</v>
      </c>
      <c r="J28" s="137">
        <f t="shared" si="2"/>
        <v>6271223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261.06400000000002</v>
      </c>
      <c r="D30" s="78">
        <f t="shared" si="21"/>
        <v>114008</v>
      </c>
      <c r="E30" s="79">
        <f t="shared" si="21"/>
        <v>199.096</v>
      </c>
      <c r="F30" s="80">
        <f t="shared" si="21"/>
        <v>71028</v>
      </c>
      <c r="G30" s="77">
        <f t="shared" si="21"/>
        <v>211.09200000000001</v>
      </c>
      <c r="H30" s="80">
        <f t="shared" si="21"/>
        <v>81310</v>
      </c>
      <c r="I30" s="81">
        <f t="shared" si="2"/>
        <v>249.06800000000001</v>
      </c>
      <c r="J30" s="137">
        <f t="shared" si="2"/>
        <v>103726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4799</v>
      </c>
      <c r="D31" s="78">
        <f t="shared" si="22"/>
        <v>550961</v>
      </c>
      <c r="E31" s="79">
        <f t="shared" si="22"/>
        <v>574</v>
      </c>
      <c r="F31" s="80">
        <f t="shared" si="22"/>
        <v>34980</v>
      </c>
      <c r="G31" s="77">
        <f t="shared" si="22"/>
        <v>1442</v>
      </c>
      <c r="H31" s="80">
        <f t="shared" si="22"/>
        <v>114630</v>
      </c>
      <c r="I31" s="81">
        <f t="shared" si="2"/>
        <v>3931</v>
      </c>
      <c r="J31" s="137">
        <f t="shared" si="2"/>
        <v>471311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173</v>
      </c>
      <c r="D32" s="78">
        <f t="shared" si="23"/>
        <v>157423.30100000001</v>
      </c>
      <c r="E32" s="79">
        <f t="shared" si="23"/>
        <v>41</v>
      </c>
      <c r="F32" s="80">
        <f t="shared" si="23"/>
        <v>38749</v>
      </c>
      <c r="G32" s="77">
        <f t="shared" si="23"/>
        <v>38</v>
      </c>
      <c r="H32" s="80">
        <f t="shared" si="23"/>
        <v>38038.5</v>
      </c>
      <c r="I32" s="81">
        <f t="shared" si="2"/>
        <v>176</v>
      </c>
      <c r="J32" s="137">
        <f t="shared" si="2"/>
        <v>158133.80100000001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3079</v>
      </c>
      <c r="D33" s="78">
        <f t="shared" si="24"/>
        <v>219691.302</v>
      </c>
      <c r="E33" s="79">
        <f t="shared" si="24"/>
        <v>1458</v>
      </c>
      <c r="F33" s="80">
        <f t="shared" si="24"/>
        <v>132335</v>
      </c>
      <c r="G33" s="77">
        <f t="shared" si="24"/>
        <v>1252</v>
      </c>
      <c r="H33" s="80">
        <f t="shared" si="24"/>
        <v>99172.7</v>
      </c>
      <c r="I33" s="81">
        <f t="shared" si="2"/>
        <v>3285</v>
      </c>
      <c r="J33" s="137">
        <f t="shared" si="2"/>
        <v>252853.60200000001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6333.7</v>
      </c>
      <c r="D34" s="78">
        <f t="shared" si="25"/>
        <v>1799038.25</v>
      </c>
      <c r="E34" s="79">
        <f t="shared" si="25"/>
        <v>4190</v>
      </c>
      <c r="F34" s="80">
        <f t="shared" si="25"/>
        <v>1072754</v>
      </c>
      <c r="G34" s="77">
        <f t="shared" si="25"/>
        <v>4205</v>
      </c>
      <c r="H34" s="80">
        <f t="shared" si="25"/>
        <v>977836</v>
      </c>
      <c r="I34" s="81">
        <f t="shared" si="2"/>
        <v>6318.7000000000007</v>
      </c>
      <c r="J34" s="137">
        <f t="shared" si="2"/>
        <v>1893956.25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4586</v>
      </c>
      <c r="D35" s="78">
        <f t="shared" si="26"/>
        <v>1408579.1</v>
      </c>
      <c r="E35" s="83">
        <f t="shared" si="26"/>
        <v>4183</v>
      </c>
      <c r="F35" s="80">
        <f t="shared" si="26"/>
        <v>1409910.2</v>
      </c>
      <c r="G35" s="77">
        <f t="shared" si="26"/>
        <v>4169</v>
      </c>
      <c r="H35" s="80">
        <f t="shared" si="26"/>
        <v>1406480.9</v>
      </c>
      <c r="I35" s="81">
        <f t="shared" si="2"/>
        <v>4600</v>
      </c>
      <c r="J35" s="137">
        <f t="shared" si="2"/>
        <v>1412008.4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44022.9</v>
      </c>
      <c r="D36" s="78">
        <f t="shared" si="27"/>
        <v>6958318.5028999997</v>
      </c>
      <c r="E36" s="79">
        <f t="shared" si="27"/>
        <v>16366</v>
      </c>
      <c r="F36" s="80">
        <f t="shared" si="27"/>
        <v>2575275.6</v>
      </c>
      <c r="G36" s="77">
        <f t="shared" si="27"/>
        <v>16756</v>
      </c>
      <c r="H36" s="80">
        <f t="shared" si="27"/>
        <v>2553990.2999999998</v>
      </c>
      <c r="I36" s="81">
        <f t="shared" si="2"/>
        <v>43632.9</v>
      </c>
      <c r="J36" s="137">
        <f t="shared" si="2"/>
        <v>6979603.8029000005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74</v>
      </c>
      <c r="D37" s="78">
        <f t="shared" si="28"/>
        <v>12477</v>
      </c>
      <c r="E37" s="79">
        <f t="shared" si="28"/>
        <v>13</v>
      </c>
      <c r="F37" s="80">
        <f t="shared" si="28"/>
        <v>2653</v>
      </c>
      <c r="G37" s="77">
        <f t="shared" si="28"/>
        <v>20</v>
      </c>
      <c r="H37" s="80">
        <f t="shared" si="28"/>
        <v>3879</v>
      </c>
      <c r="I37" s="81">
        <f t="shared" si="2"/>
        <v>67</v>
      </c>
      <c r="J37" s="137">
        <f t="shared" si="2"/>
        <v>11251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13068</v>
      </c>
      <c r="D38" s="78">
        <f t="shared" si="29"/>
        <v>3824274.7346999999</v>
      </c>
      <c r="E38" s="79">
        <f t="shared" si="29"/>
        <v>7592</v>
      </c>
      <c r="F38" s="80">
        <f t="shared" si="29"/>
        <v>1850192.2999999998</v>
      </c>
      <c r="G38" s="77">
        <f t="shared" si="29"/>
        <v>7356</v>
      </c>
      <c r="H38" s="80">
        <f t="shared" si="29"/>
        <v>1805125</v>
      </c>
      <c r="I38" s="81">
        <f t="shared" si="2"/>
        <v>13304</v>
      </c>
      <c r="J38" s="137">
        <f t="shared" si="2"/>
        <v>3869342.0346999997</v>
      </c>
      <c r="K38" s="2"/>
      <c r="L38" s="2"/>
      <c r="M38" s="17">
        <v>3705002.1727000014</v>
      </c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337</v>
      </c>
      <c r="D39" s="78">
        <f t="shared" si="30"/>
        <v>443825</v>
      </c>
      <c r="E39" s="79">
        <f t="shared" si="30"/>
        <v>43</v>
      </c>
      <c r="F39" s="84">
        <f t="shared" si="30"/>
        <v>38272</v>
      </c>
      <c r="G39" s="77">
        <f t="shared" si="30"/>
        <v>42</v>
      </c>
      <c r="H39" s="80">
        <f t="shared" si="30"/>
        <v>34123</v>
      </c>
      <c r="I39" s="81">
        <f t="shared" si="2"/>
        <v>338</v>
      </c>
      <c r="J39" s="137">
        <f t="shared" si="2"/>
        <v>447974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29</v>
      </c>
      <c r="D40" s="78">
        <f t="shared" si="31"/>
        <v>1220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29</v>
      </c>
      <c r="J40" s="137">
        <f t="shared" si="2"/>
        <v>1220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69</v>
      </c>
      <c r="D41" s="78">
        <f t="shared" si="32"/>
        <v>8888</v>
      </c>
      <c r="E41" s="79">
        <f t="shared" si="32"/>
        <v>60</v>
      </c>
      <c r="F41" s="80">
        <f t="shared" si="32"/>
        <v>8100</v>
      </c>
      <c r="G41" s="77">
        <f t="shared" si="32"/>
        <v>69</v>
      </c>
      <c r="H41" s="80">
        <f t="shared" si="32"/>
        <v>9178</v>
      </c>
      <c r="I41" s="81">
        <f t="shared" si="2"/>
        <v>60</v>
      </c>
      <c r="J41" s="137">
        <f t="shared" si="2"/>
        <v>7810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30356</v>
      </c>
      <c r="D42" s="78">
        <f t="shared" si="33"/>
        <v>2760855</v>
      </c>
      <c r="E42" s="79">
        <f t="shared" si="33"/>
        <v>26905</v>
      </c>
      <c r="F42" s="80">
        <f t="shared" si="33"/>
        <v>6874747</v>
      </c>
      <c r="G42" s="77">
        <f t="shared" si="33"/>
        <v>26906</v>
      </c>
      <c r="H42" s="80">
        <f t="shared" si="33"/>
        <v>6904958</v>
      </c>
      <c r="I42" s="85">
        <f t="shared" si="2"/>
        <v>30355</v>
      </c>
      <c r="J42" s="137">
        <f t="shared" si="2"/>
        <v>2730644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3423.2</v>
      </c>
      <c r="D43" s="78">
        <f t="shared" si="34"/>
        <v>390584.5</v>
      </c>
      <c r="E43" s="79">
        <f t="shared" si="34"/>
        <v>2947</v>
      </c>
      <c r="F43" s="80">
        <f t="shared" si="34"/>
        <v>473123.2</v>
      </c>
      <c r="G43" s="77">
        <f t="shared" si="34"/>
        <v>2824</v>
      </c>
      <c r="H43" s="80">
        <f t="shared" si="34"/>
        <v>457896.9</v>
      </c>
      <c r="I43" s="77">
        <f t="shared" si="2"/>
        <v>3546.2</v>
      </c>
      <c r="J43" s="137">
        <f t="shared" si="2"/>
        <v>405810.79999999993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42</v>
      </c>
      <c r="D44" s="78">
        <f t="shared" si="35"/>
        <v>57638</v>
      </c>
      <c r="E44" s="79">
        <f t="shared" si="35"/>
        <v>2</v>
      </c>
      <c r="F44" s="80">
        <f t="shared" si="35"/>
        <v>4413</v>
      </c>
      <c r="G44" s="77">
        <f t="shared" si="35"/>
        <v>2</v>
      </c>
      <c r="H44" s="80">
        <f t="shared" si="35"/>
        <v>5299</v>
      </c>
      <c r="I44" s="77">
        <f t="shared" si="2"/>
        <v>42</v>
      </c>
      <c r="J44" s="137">
        <f t="shared" si="2"/>
        <v>56752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1003</v>
      </c>
      <c r="D45" s="78">
        <f t="shared" si="36"/>
        <v>354768</v>
      </c>
      <c r="E45" s="79">
        <f t="shared" si="36"/>
        <v>1584</v>
      </c>
      <c r="F45" s="80">
        <f t="shared" si="36"/>
        <v>242228</v>
      </c>
      <c r="G45" s="77">
        <f t="shared" si="36"/>
        <v>1542</v>
      </c>
      <c r="H45" s="80">
        <f t="shared" si="36"/>
        <v>207182</v>
      </c>
      <c r="I45" s="81">
        <f t="shared" si="2"/>
        <v>1045</v>
      </c>
      <c r="J45" s="137">
        <f t="shared" si="2"/>
        <v>389814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1801</v>
      </c>
      <c r="D46" s="78">
        <f t="shared" si="37"/>
        <v>1326149.0232558139</v>
      </c>
      <c r="E46" s="79">
        <f t="shared" si="37"/>
        <v>1434</v>
      </c>
      <c r="F46" s="80">
        <f t="shared" si="37"/>
        <v>1169665.8139534884</v>
      </c>
      <c r="G46" s="77">
        <f t="shared" si="37"/>
        <v>2403</v>
      </c>
      <c r="H46" s="80">
        <f t="shared" si="37"/>
        <v>2049824.6511627906</v>
      </c>
      <c r="I46" s="81">
        <f t="shared" si="2"/>
        <v>832</v>
      </c>
      <c r="J46" s="137">
        <f t="shared" si="2"/>
        <v>445990.1860465114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2313.4</v>
      </c>
      <c r="D47" s="78">
        <f t="shared" si="38"/>
        <v>384117.1</v>
      </c>
      <c r="E47" s="79">
        <f t="shared" si="38"/>
        <v>645</v>
      </c>
      <c r="F47" s="80">
        <f t="shared" si="38"/>
        <v>124776</v>
      </c>
      <c r="G47" s="77">
        <f t="shared" si="38"/>
        <v>594</v>
      </c>
      <c r="H47" s="80">
        <f t="shared" si="38"/>
        <v>115722</v>
      </c>
      <c r="I47" s="81">
        <f t="shared" si="2"/>
        <v>2364.4</v>
      </c>
      <c r="J47" s="137">
        <f t="shared" si="2"/>
        <v>393171.1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6</v>
      </c>
      <c r="D48" s="78">
        <f t="shared" si="39"/>
        <v>522</v>
      </c>
      <c r="E48" s="79">
        <f t="shared" si="39"/>
        <v>5</v>
      </c>
      <c r="F48" s="80">
        <f t="shared" si="39"/>
        <v>435</v>
      </c>
      <c r="G48" s="77">
        <f t="shared" si="39"/>
        <v>2</v>
      </c>
      <c r="H48" s="80">
        <f t="shared" si="39"/>
        <v>174</v>
      </c>
      <c r="I48" s="81">
        <f t="shared" si="2"/>
        <v>9</v>
      </c>
      <c r="J48" s="137">
        <f t="shared" si="2"/>
        <v>783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7138.3766999999998</v>
      </c>
      <c r="D49" s="89">
        <f t="shared" si="40"/>
        <v>1130437</v>
      </c>
      <c r="E49" s="90">
        <f t="shared" si="40"/>
        <v>4680.3060000000005</v>
      </c>
      <c r="F49" s="91">
        <f t="shared" si="40"/>
        <v>553479</v>
      </c>
      <c r="G49" s="88">
        <f t="shared" si="40"/>
        <v>4974.1260000000002</v>
      </c>
      <c r="H49" s="92">
        <f t="shared" si="40"/>
        <v>590899</v>
      </c>
      <c r="I49" s="93">
        <f t="shared" si="2"/>
        <v>6844.556700000001</v>
      </c>
      <c r="J49" s="138">
        <f t="shared" si="2"/>
        <v>1093017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01" t="s">
        <v>57</v>
      </c>
      <c r="B50" s="202"/>
      <c r="C50" s="155">
        <f t="shared" ref="C50:H50" si="41">SUM(C10:C49)</f>
        <v>131876.65270000001</v>
      </c>
      <c r="D50" s="156">
        <f t="shared" si="41"/>
        <v>30593534.004764903</v>
      </c>
      <c r="E50" s="155">
        <f t="shared" si="41"/>
        <v>79342.441000000006</v>
      </c>
      <c r="F50" s="156">
        <f t="shared" si="41"/>
        <v>23183027.695771668</v>
      </c>
      <c r="G50" s="155">
        <f>SUM(G10:G49)</f>
        <v>80135.297999999995</v>
      </c>
      <c r="H50" s="156">
        <f t="shared" si="41"/>
        <v>22222661.914799154</v>
      </c>
      <c r="I50" s="157">
        <f>SUM(I10:I49)</f>
        <v>131083.79569999999</v>
      </c>
      <c r="J50" s="158">
        <f>SUM(J10:J49)</f>
        <v>31553899.785737421</v>
      </c>
      <c r="K50" s="159"/>
      <c r="L50" s="203"/>
      <c r="M50" s="203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04" t="s">
        <v>58</v>
      </c>
      <c r="B51" s="205"/>
      <c r="C51" s="162">
        <v>146937.46470000001</v>
      </c>
      <c r="D51" s="163">
        <v>29499346.896088794</v>
      </c>
      <c r="E51" s="162">
        <v>104279.44100000001</v>
      </c>
      <c r="F51" s="164">
        <v>25412026.578435518</v>
      </c>
      <c r="G51" s="165">
        <v>106625.12</v>
      </c>
      <c r="H51" s="166">
        <v>26165943.209090911</v>
      </c>
      <c r="I51" s="167">
        <v>144591.78570000004</v>
      </c>
      <c r="J51" s="168">
        <v>28745430.265433401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6" t="s">
        <v>59</v>
      </c>
      <c r="B52" s="207"/>
      <c r="C52" s="139">
        <f t="shared" ref="C52:I52" si="42">C50/C51*100</f>
        <v>89.75018928579621</v>
      </c>
      <c r="D52" s="140">
        <f t="shared" si="42"/>
        <v>103.70919096117746</v>
      </c>
      <c r="E52" s="139">
        <f t="shared" si="42"/>
        <v>76.086369699661134</v>
      </c>
      <c r="F52" s="141">
        <f t="shared" si="42"/>
        <v>91.228567010254253</v>
      </c>
      <c r="G52" s="142">
        <f t="shared" si="42"/>
        <v>75.156115181863342</v>
      </c>
      <c r="H52" s="141">
        <f t="shared" si="42"/>
        <v>84.929718517000637</v>
      </c>
      <c r="I52" s="143">
        <f t="shared" si="42"/>
        <v>90.657844126756615</v>
      </c>
      <c r="J52" s="144">
        <f>J50/J51*100</f>
        <v>109.77014257351794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188" t="s">
        <v>61</v>
      </c>
      <c r="C53" s="188"/>
      <c r="D53" s="188"/>
      <c r="E53" s="188"/>
      <c r="F53" s="188"/>
      <c r="G53" s="188"/>
      <c r="H53" s="188"/>
      <c r="I53" s="188"/>
      <c r="J53" s="18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183" t="s">
        <v>62</v>
      </c>
      <c r="C54" s="183"/>
      <c r="D54" s="183"/>
      <c r="E54" s="183"/>
      <c r="F54" s="183"/>
      <c r="G54" s="183"/>
      <c r="H54" s="183"/>
      <c r="I54" s="183"/>
      <c r="J54" s="18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183" t="s">
        <v>63</v>
      </c>
      <c r="C55" s="183"/>
      <c r="D55" s="183"/>
      <c r="E55" s="183"/>
      <c r="F55" s="183"/>
      <c r="G55" s="183"/>
      <c r="H55" s="183"/>
      <c r="I55" s="183"/>
      <c r="J55" s="18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183" t="s">
        <v>64</v>
      </c>
      <c r="C56" s="183"/>
      <c r="D56" s="183"/>
      <c r="E56" s="183"/>
      <c r="F56" s="183"/>
      <c r="G56" s="183"/>
      <c r="H56" s="183"/>
      <c r="I56" s="183"/>
      <c r="J56" s="183"/>
      <c r="K56" s="2"/>
      <c r="L56" s="2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99"/>
      <c r="B57" s="183" t="s">
        <v>65</v>
      </c>
      <c r="C57" s="183"/>
      <c r="D57" s="183"/>
      <c r="E57" s="183"/>
      <c r="F57" s="183"/>
      <c r="G57" s="183"/>
      <c r="H57" s="183"/>
      <c r="I57" s="183"/>
      <c r="J57" s="18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2" t="s">
        <v>0</v>
      </c>
      <c r="B59" s="182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4" t="s">
        <v>1</v>
      </c>
      <c r="N60" s="184"/>
      <c r="O60" s="184"/>
      <c r="P60" s="184"/>
      <c r="Q60" s="184"/>
      <c r="R60" s="184"/>
      <c r="S60" s="184"/>
      <c r="T60" s="184"/>
      <c r="U60" s="184"/>
      <c r="V60" s="2"/>
    </row>
    <row r="61" spans="1:23" x14ac:dyDescent="0.15">
      <c r="A61" s="99"/>
      <c r="B61" s="99"/>
      <c r="C61" s="99"/>
      <c r="D61" s="187" t="s">
        <v>2</v>
      </c>
      <c r="E61" s="187"/>
      <c r="F61" s="187"/>
      <c r="G61" s="187"/>
      <c r="H61" s="99"/>
      <c r="I61" s="99"/>
      <c r="J61" s="99"/>
      <c r="K61" s="2"/>
      <c r="L61" s="2"/>
      <c r="M61" s="2"/>
      <c r="N61" s="2"/>
      <c r="O61" s="185" t="s">
        <v>2</v>
      </c>
      <c r="P61" s="185"/>
      <c r="Q61" s="185"/>
      <c r="R61" s="185"/>
      <c r="S61" s="2"/>
      <c r="T61" s="2"/>
      <c r="U61" s="2"/>
      <c r="V61" s="2"/>
    </row>
    <row r="62" spans="1:23" x14ac:dyDescent="0.15">
      <c r="A62" s="100"/>
      <c r="B62" s="101" t="str">
        <f>A4</f>
        <v>令和 6年 11月分</v>
      </c>
      <c r="C62" s="99"/>
      <c r="D62" s="99"/>
      <c r="E62" s="99"/>
      <c r="F62" s="99"/>
      <c r="G62" s="99"/>
      <c r="H62" s="209" t="s">
        <v>3</v>
      </c>
      <c r="I62" s="209"/>
      <c r="J62" s="209"/>
      <c r="K62" s="2"/>
      <c r="L62" s="192" t="str">
        <f>A4</f>
        <v>令和 6年 11月分</v>
      </c>
      <c r="M62" s="193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221" t="s">
        <v>68</v>
      </c>
      <c r="D64" s="221"/>
      <c r="E64" s="221"/>
      <c r="F64" s="221"/>
      <c r="G64" s="221"/>
      <c r="H64" s="221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15" t="s">
        <v>14</v>
      </c>
      <c r="M67" s="216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1322.9</v>
      </c>
      <c r="D68" s="71">
        <v>309984</v>
      </c>
      <c r="E68" s="169">
        <v>136</v>
      </c>
      <c r="F68" s="170">
        <v>30999.8</v>
      </c>
      <c r="G68" s="169">
        <v>117</v>
      </c>
      <c r="H68" s="171">
        <v>27394</v>
      </c>
      <c r="I68" s="81">
        <f>+C68+E68-G68</f>
        <v>1341.9</v>
      </c>
      <c r="J68" s="152">
        <f>+D68+F68-H68</f>
        <v>313589.8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48</v>
      </c>
      <c r="D71" s="78">
        <v>9600</v>
      </c>
      <c r="E71" s="172">
        <v>60</v>
      </c>
      <c r="F71" s="173">
        <v>12000</v>
      </c>
      <c r="G71" s="172">
        <v>60</v>
      </c>
      <c r="H71" s="174">
        <v>12000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0</v>
      </c>
      <c r="F76" s="173">
        <v>0</v>
      </c>
      <c r="G76" s="172">
        <v>0</v>
      </c>
      <c r="H76" s="174">
        <v>0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0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1466.9159999999999</v>
      </c>
      <c r="D80" s="78">
        <v>675584</v>
      </c>
      <c r="E80" s="172">
        <v>829</v>
      </c>
      <c r="F80" s="173">
        <v>357179</v>
      </c>
      <c r="G80" s="172">
        <v>889</v>
      </c>
      <c r="H80" s="174">
        <v>391542</v>
      </c>
      <c r="I80" s="81">
        <f t="shared" si="43"/>
        <v>1406.9160000000002</v>
      </c>
      <c r="J80" s="82">
        <f t="shared" si="43"/>
        <v>641221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173.59600000000006</v>
      </c>
      <c r="D81" s="78">
        <v>97200</v>
      </c>
      <c r="E81" s="172">
        <v>191.03899999999999</v>
      </c>
      <c r="F81" s="173">
        <v>105600</v>
      </c>
      <c r="G81" s="172">
        <v>199.08</v>
      </c>
      <c r="H81" s="174">
        <v>109400</v>
      </c>
      <c r="I81" s="81">
        <f t="shared" si="43"/>
        <v>165.55500000000004</v>
      </c>
      <c r="J81" s="82">
        <f t="shared" si="43"/>
        <v>93400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816</v>
      </c>
      <c r="D82" s="78">
        <v>565234.69999999995</v>
      </c>
      <c r="E82" s="172" ph="1">
        <v>286</v>
      </c>
      <c r="F82" s="173">
        <v>124164.3</v>
      </c>
      <c r="G82" s="172">
        <v>277</v>
      </c>
      <c r="H82" s="174">
        <v>142961.29999999999</v>
      </c>
      <c r="I82" s="81">
        <f t="shared" si="43"/>
        <v>825</v>
      </c>
      <c r="J82" s="82">
        <f t="shared" si="43"/>
        <v>546437.69999999995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1324</v>
      </c>
      <c r="D83" s="78">
        <v>2043343.4</v>
      </c>
      <c r="E83" s="172">
        <v>1056</v>
      </c>
      <c r="F83" s="173">
        <v>910635.3</v>
      </c>
      <c r="G83" s="172">
        <v>1040</v>
      </c>
      <c r="H83" s="174">
        <v>913807.3</v>
      </c>
      <c r="I83" s="81">
        <f t="shared" si="43"/>
        <v>1340</v>
      </c>
      <c r="J83" s="82">
        <f t="shared" si="43"/>
        <v>2040171.4000000001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726</v>
      </c>
      <c r="D84" s="78">
        <v>338486.09090909094</v>
      </c>
      <c r="E84" s="172">
        <v>399</v>
      </c>
      <c r="F84" s="173">
        <v>275463.18181818182</v>
      </c>
      <c r="G84" s="172">
        <v>387</v>
      </c>
      <c r="H84" s="174">
        <v>273250.36363636365</v>
      </c>
      <c r="I84" s="81">
        <f t="shared" si="43"/>
        <v>738</v>
      </c>
      <c r="J84" s="82">
        <f t="shared" si="43"/>
        <v>340698.90909090906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126</v>
      </c>
      <c r="D85" s="78">
        <v>96530</v>
      </c>
      <c r="E85" s="172">
        <v>44</v>
      </c>
      <c r="F85" s="173">
        <v>28675</v>
      </c>
      <c r="G85" s="172">
        <v>42</v>
      </c>
      <c r="H85" s="174">
        <v>31855</v>
      </c>
      <c r="I85" s="81">
        <f t="shared" si="43"/>
        <v>128</v>
      </c>
      <c r="J85" s="82">
        <f t="shared" si="43"/>
        <v>93350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2281</v>
      </c>
      <c r="D86" s="78">
        <v>4488401</v>
      </c>
      <c r="E86" s="172">
        <v>2301</v>
      </c>
      <c r="F86" s="173">
        <v>4573904</v>
      </c>
      <c r="G86" s="175">
        <v>1409</v>
      </c>
      <c r="H86" s="181">
        <v>2791082</v>
      </c>
      <c r="I86" s="81">
        <f t="shared" si="43"/>
        <v>3173</v>
      </c>
      <c r="J86" s="82">
        <f t="shared" si="43"/>
        <v>6271223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79">
        <v>0</v>
      </c>
      <c r="S86" s="180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250</v>
      </c>
      <c r="D88" s="78">
        <v>111928</v>
      </c>
      <c r="E88" s="172">
        <v>195</v>
      </c>
      <c r="F88" s="173">
        <v>69878</v>
      </c>
      <c r="G88" s="172">
        <v>207</v>
      </c>
      <c r="H88" s="174">
        <v>80185</v>
      </c>
      <c r="I88" s="81">
        <f t="shared" si="43"/>
        <v>238</v>
      </c>
      <c r="J88" s="82">
        <f t="shared" si="43"/>
        <v>101621</v>
      </c>
      <c r="K88" s="2"/>
      <c r="L88" s="29">
        <v>21</v>
      </c>
      <c r="M88" s="12" t="s">
        <v>37</v>
      </c>
      <c r="N88" s="30">
        <v>11.064000000000002</v>
      </c>
      <c r="O88" s="31">
        <v>2080</v>
      </c>
      <c r="P88" s="172">
        <v>4.0960000000000001</v>
      </c>
      <c r="Q88" s="173">
        <v>1150</v>
      </c>
      <c r="R88" s="172">
        <v>4.0919999999999996</v>
      </c>
      <c r="S88" s="174">
        <v>1125</v>
      </c>
      <c r="T88" s="27">
        <f t="shared" si="44"/>
        <v>11.068000000000001</v>
      </c>
      <c r="U88" s="48">
        <f t="shared" si="44"/>
        <v>2105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4799</v>
      </c>
      <c r="D89" s="78">
        <v>550961</v>
      </c>
      <c r="E89" s="172">
        <v>574</v>
      </c>
      <c r="F89" s="173">
        <v>34980</v>
      </c>
      <c r="G89" s="172">
        <v>1442</v>
      </c>
      <c r="H89" s="174">
        <v>114630</v>
      </c>
      <c r="I89" s="81">
        <f t="shared" si="43"/>
        <v>3931</v>
      </c>
      <c r="J89" s="82">
        <f t="shared" si="43"/>
        <v>471311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173</v>
      </c>
      <c r="D90" s="78">
        <v>157423.30100000001</v>
      </c>
      <c r="E90" s="172">
        <v>41</v>
      </c>
      <c r="F90" s="173">
        <v>38749</v>
      </c>
      <c r="G90" s="172">
        <v>38</v>
      </c>
      <c r="H90" s="174">
        <v>38038.5</v>
      </c>
      <c r="I90" s="81">
        <f t="shared" si="43"/>
        <v>176</v>
      </c>
      <c r="J90" s="82">
        <f t="shared" si="43"/>
        <v>158133.80100000001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3079</v>
      </c>
      <c r="D91" s="78">
        <v>219691.302</v>
      </c>
      <c r="E91" s="172">
        <v>1458</v>
      </c>
      <c r="F91" s="173">
        <v>132335</v>
      </c>
      <c r="G91" s="172">
        <v>1252</v>
      </c>
      <c r="H91" s="174">
        <v>99172.7</v>
      </c>
      <c r="I91" s="81">
        <f t="shared" si="43"/>
        <v>3285</v>
      </c>
      <c r="J91" s="82">
        <f t="shared" si="43"/>
        <v>252853.60200000001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3722.7</v>
      </c>
      <c r="D92" s="78">
        <v>819913.25</v>
      </c>
      <c r="E92" s="172">
        <v>3038</v>
      </c>
      <c r="F92" s="173">
        <v>640754</v>
      </c>
      <c r="G92" s="172">
        <v>3050</v>
      </c>
      <c r="H92" s="174">
        <v>544711</v>
      </c>
      <c r="I92" s="81">
        <f t="shared" si="43"/>
        <v>3710.7</v>
      </c>
      <c r="J92" s="82">
        <f t="shared" si="43"/>
        <v>915956.25</v>
      </c>
      <c r="K92" s="2"/>
      <c r="L92" s="29">
        <v>25</v>
      </c>
      <c r="M92" s="12" t="s">
        <v>41</v>
      </c>
      <c r="N92" s="30">
        <v>2611</v>
      </c>
      <c r="O92" s="31">
        <v>979125</v>
      </c>
      <c r="P92" s="172">
        <v>1152</v>
      </c>
      <c r="Q92" s="173">
        <v>432000</v>
      </c>
      <c r="R92" s="172">
        <v>1155</v>
      </c>
      <c r="S92" s="174">
        <v>433125</v>
      </c>
      <c r="T92" s="32">
        <f t="shared" si="44"/>
        <v>2608</v>
      </c>
      <c r="U92" s="48">
        <f t="shared" si="44"/>
        <v>978000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4586</v>
      </c>
      <c r="D93" s="78">
        <v>1408579.1</v>
      </c>
      <c r="E93" s="172">
        <v>4183</v>
      </c>
      <c r="F93" s="173">
        <v>1409910.2</v>
      </c>
      <c r="G93" s="172">
        <v>4169</v>
      </c>
      <c r="H93" s="174">
        <v>1406480.9</v>
      </c>
      <c r="I93" s="81">
        <f t="shared" si="43"/>
        <v>4600</v>
      </c>
      <c r="J93" s="82">
        <f t="shared" si="43"/>
        <v>1412008.4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44022.9</v>
      </c>
      <c r="D94" s="78">
        <v>6958318.5028999997</v>
      </c>
      <c r="E94" s="172">
        <v>16366</v>
      </c>
      <c r="F94" s="173">
        <v>2575275.6</v>
      </c>
      <c r="G94" s="172">
        <v>16756</v>
      </c>
      <c r="H94" s="174">
        <v>2553990.2999999998</v>
      </c>
      <c r="I94" s="81">
        <f t="shared" si="43"/>
        <v>43632.9</v>
      </c>
      <c r="J94" s="82">
        <f t="shared" si="43"/>
        <v>6979603.8029000005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74</v>
      </c>
      <c r="D95" s="78">
        <v>12477</v>
      </c>
      <c r="E95" s="172">
        <v>13</v>
      </c>
      <c r="F95" s="173">
        <v>2653</v>
      </c>
      <c r="G95" s="172">
        <v>20</v>
      </c>
      <c r="H95" s="174">
        <v>3879</v>
      </c>
      <c r="I95" s="81">
        <f t="shared" si="43"/>
        <v>67</v>
      </c>
      <c r="J95" s="82">
        <f t="shared" si="43"/>
        <v>11251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13068</v>
      </c>
      <c r="D96" s="78">
        <v>3824274.7346999999</v>
      </c>
      <c r="E96" s="172">
        <v>7592</v>
      </c>
      <c r="F96" s="173">
        <v>1850192.2999999998</v>
      </c>
      <c r="G96" s="172">
        <v>7356</v>
      </c>
      <c r="H96" s="174">
        <v>1805125</v>
      </c>
      <c r="I96" s="81">
        <f t="shared" si="43"/>
        <v>13304</v>
      </c>
      <c r="J96" s="82">
        <f t="shared" si="43"/>
        <v>3869342.0346999997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337</v>
      </c>
      <c r="D97" s="78">
        <v>443825</v>
      </c>
      <c r="E97" s="172">
        <v>43</v>
      </c>
      <c r="F97" s="173">
        <v>38272</v>
      </c>
      <c r="G97" s="172">
        <v>42</v>
      </c>
      <c r="H97" s="174">
        <v>34123</v>
      </c>
      <c r="I97" s="81">
        <f t="shared" si="43"/>
        <v>338</v>
      </c>
      <c r="J97" s="82">
        <f t="shared" si="43"/>
        <v>447974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29</v>
      </c>
      <c r="D98" s="78">
        <v>1220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29</v>
      </c>
      <c r="J98" s="82">
        <f t="shared" si="43"/>
        <v>1220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69</v>
      </c>
      <c r="D99" s="78">
        <v>8888</v>
      </c>
      <c r="E99" s="172">
        <v>60</v>
      </c>
      <c r="F99" s="173">
        <v>8100</v>
      </c>
      <c r="G99" s="172">
        <v>69</v>
      </c>
      <c r="H99" s="174">
        <v>9178</v>
      </c>
      <c r="I99" s="81">
        <f t="shared" si="43"/>
        <v>60</v>
      </c>
      <c r="J99" s="82">
        <f t="shared" si="43"/>
        <v>7810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30356</v>
      </c>
      <c r="D100" s="78">
        <v>2760855</v>
      </c>
      <c r="E100" s="172">
        <v>26905</v>
      </c>
      <c r="F100" s="173">
        <v>6874747</v>
      </c>
      <c r="G100" s="172">
        <v>26906</v>
      </c>
      <c r="H100" s="174">
        <v>6904958</v>
      </c>
      <c r="I100" s="81">
        <f t="shared" si="43"/>
        <v>30355</v>
      </c>
      <c r="J100" s="82">
        <f t="shared" si="43"/>
        <v>2730644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3423.2</v>
      </c>
      <c r="D101" s="78">
        <v>390584.5</v>
      </c>
      <c r="E101" s="172">
        <v>2947</v>
      </c>
      <c r="F101" s="173">
        <v>473123.2</v>
      </c>
      <c r="G101" s="172">
        <v>2824</v>
      </c>
      <c r="H101" s="174">
        <v>457896.9</v>
      </c>
      <c r="I101" s="81">
        <f t="shared" si="43"/>
        <v>3546.2</v>
      </c>
      <c r="J101" s="82">
        <f t="shared" si="43"/>
        <v>405810.79999999993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42</v>
      </c>
      <c r="D102" s="78">
        <v>57638</v>
      </c>
      <c r="E102" s="172">
        <v>2</v>
      </c>
      <c r="F102" s="173">
        <v>4413</v>
      </c>
      <c r="G102" s="172">
        <v>2</v>
      </c>
      <c r="H102" s="174">
        <v>5299</v>
      </c>
      <c r="I102" s="77">
        <f t="shared" si="43"/>
        <v>42</v>
      </c>
      <c r="J102" s="78">
        <f t="shared" si="43"/>
        <v>56752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1003</v>
      </c>
      <c r="D103" s="78">
        <v>354768</v>
      </c>
      <c r="E103" s="172">
        <v>1584</v>
      </c>
      <c r="F103" s="173">
        <v>242228</v>
      </c>
      <c r="G103" s="172">
        <v>1542</v>
      </c>
      <c r="H103" s="174">
        <v>207182</v>
      </c>
      <c r="I103" s="77">
        <f t="shared" si="43"/>
        <v>1045</v>
      </c>
      <c r="J103" s="78">
        <f t="shared" si="43"/>
        <v>389814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1801</v>
      </c>
      <c r="D104" s="78">
        <v>1326149.0232558139</v>
      </c>
      <c r="E104" s="172">
        <v>1434</v>
      </c>
      <c r="F104" s="173">
        <v>1169665.8139534884</v>
      </c>
      <c r="G104" s="172">
        <v>2403</v>
      </c>
      <c r="H104" s="174">
        <v>2049824.6511627906</v>
      </c>
      <c r="I104" s="77">
        <f t="shared" si="43"/>
        <v>832</v>
      </c>
      <c r="J104" s="78">
        <f t="shared" si="43"/>
        <v>445990.1860465114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2313.4</v>
      </c>
      <c r="D105" s="78">
        <v>384117.1</v>
      </c>
      <c r="E105" s="172">
        <v>645</v>
      </c>
      <c r="F105" s="173">
        <v>124776</v>
      </c>
      <c r="G105" s="172">
        <v>594</v>
      </c>
      <c r="H105" s="174">
        <v>115722</v>
      </c>
      <c r="I105" s="81">
        <f t="shared" si="43"/>
        <v>2364.4</v>
      </c>
      <c r="J105" s="82">
        <f t="shared" si="43"/>
        <v>393171.1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6</v>
      </c>
      <c r="D106" s="78">
        <v>522</v>
      </c>
      <c r="E106" s="172">
        <v>5</v>
      </c>
      <c r="F106" s="173">
        <v>435</v>
      </c>
      <c r="G106" s="172">
        <v>2</v>
      </c>
      <c r="H106" s="174">
        <v>174</v>
      </c>
      <c r="I106" s="81">
        <f t="shared" si="43"/>
        <v>9</v>
      </c>
      <c r="J106" s="82">
        <f t="shared" si="43"/>
        <v>783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7138.3766999999998</v>
      </c>
      <c r="D107" s="147">
        <v>1130437</v>
      </c>
      <c r="E107" s="176">
        <v>4680.3060000000005</v>
      </c>
      <c r="F107" s="177">
        <v>553479</v>
      </c>
      <c r="G107" s="176">
        <v>4974.1260000000002</v>
      </c>
      <c r="H107" s="178">
        <v>590899</v>
      </c>
      <c r="I107" s="85">
        <f t="shared" si="43"/>
        <v>6844.556700000001</v>
      </c>
      <c r="J107" s="148">
        <f t="shared" si="43"/>
        <v>1093017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6">
        <v>0</v>
      </c>
      <c r="Q107" s="177">
        <v>0</v>
      </c>
      <c r="R107" s="176">
        <v>0</v>
      </c>
      <c r="S107" s="178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128664.38869999998</v>
      </c>
      <c r="D108" s="150">
        <f t="shared" ref="D108:J108" si="45">SUM(D68:D107)</f>
        <v>29559293.004764903</v>
      </c>
      <c r="E108" s="149">
        <f>SUM(E68:E107)</f>
        <v>77147.345000000001</v>
      </c>
      <c r="F108" s="150">
        <f t="shared" si="45"/>
        <v>22671686.695771668</v>
      </c>
      <c r="G108" s="151">
        <f t="shared" si="45"/>
        <v>78148.206000000006</v>
      </c>
      <c r="H108" s="150">
        <f t="shared" si="45"/>
        <v>21723860.914799154</v>
      </c>
      <c r="I108" s="151">
        <f t="shared" si="45"/>
        <v>127663.52769999999</v>
      </c>
      <c r="J108" s="135">
        <f t="shared" si="45"/>
        <v>30507118.785737421</v>
      </c>
      <c r="K108" s="2"/>
      <c r="L108" s="217" t="s">
        <v>57</v>
      </c>
      <c r="M108" s="218"/>
      <c r="N108" s="37">
        <f t="shared" ref="N108:S108" si="46">SUM(N68:N107)</f>
        <v>2741.2640000000001</v>
      </c>
      <c r="O108" s="35">
        <f t="shared" si="46"/>
        <v>1005195</v>
      </c>
      <c r="P108" s="38">
        <f t="shared" si="46"/>
        <v>1211.096</v>
      </c>
      <c r="Q108" s="53">
        <f t="shared" si="46"/>
        <v>450150</v>
      </c>
      <c r="R108" s="36">
        <f t="shared" si="46"/>
        <v>1214.0920000000001</v>
      </c>
      <c r="S108" s="53">
        <f t="shared" si="46"/>
        <v>451250</v>
      </c>
      <c r="T108" s="36">
        <f>SUM(T68:T107)</f>
        <v>2738.268</v>
      </c>
      <c r="U108" s="35">
        <f>SUM(U68:U107)</f>
        <v>1004095</v>
      </c>
      <c r="V108" s="2"/>
    </row>
    <row r="109" spans="1:22" ht="18" customHeight="1" thickTop="1" thickBot="1" x14ac:dyDescent="0.2">
      <c r="A109" s="219" t="s">
        <v>58</v>
      </c>
      <c r="B109" s="220"/>
      <c r="C109" s="162">
        <v>143180.19670000003</v>
      </c>
      <c r="D109" s="163">
        <v>28275211.896088794</v>
      </c>
      <c r="E109" s="162">
        <v>102473.29700000001</v>
      </c>
      <c r="F109" s="164">
        <v>24996946.578435518</v>
      </c>
      <c r="G109" s="165">
        <v>104055.008</v>
      </c>
      <c r="H109" s="166">
        <v>25490318.209090911</v>
      </c>
      <c r="I109" s="167">
        <v>141598.48570000002</v>
      </c>
      <c r="J109" s="168">
        <v>27781840.265433401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94">
        <f>+C108/C109*100</f>
        <v>89.861860554351338</v>
      </c>
      <c r="D110" s="95">
        <f t="shared" ref="D110:J110" si="47">+D108/D109*100</f>
        <v>104.54136688133444</v>
      </c>
      <c r="E110" s="94">
        <f t="shared" si="47"/>
        <v>75.285315549083961</v>
      </c>
      <c r="F110" s="95">
        <f t="shared" si="47"/>
        <v>90.697824330793196</v>
      </c>
      <c r="G110" s="96">
        <f t="shared" si="47"/>
        <v>75.102782174597507</v>
      </c>
      <c r="H110" s="95">
        <f t="shared" si="47"/>
        <v>85.223969103106441</v>
      </c>
      <c r="I110" s="97">
        <f t="shared" si="47"/>
        <v>90.158822722494676</v>
      </c>
      <c r="J110" s="98">
        <f t="shared" si="47"/>
        <v>109.80956802812972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183" t="s">
        <v>71</v>
      </c>
      <c r="C112" s="183"/>
      <c r="D112" s="183"/>
      <c r="E112" s="183"/>
      <c r="F112" s="183"/>
      <c r="G112" s="183"/>
      <c r="H112" s="183"/>
      <c r="I112" s="183"/>
      <c r="J112" s="18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183" t="s">
        <v>72</v>
      </c>
      <c r="C113" s="183"/>
      <c r="D113" s="183"/>
      <c r="E113" s="183"/>
      <c r="F113" s="183"/>
      <c r="G113" s="183"/>
      <c r="H113" s="183"/>
      <c r="I113" s="183"/>
      <c r="J113" s="18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183" t="s">
        <v>73</v>
      </c>
      <c r="C114" s="183"/>
      <c r="D114" s="183"/>
      <c r="E114" s="183"/>
      <c r="F114" s="183"/>
      <c r="G114" s="183"/>
      <c r="H114" s="183"/>
      <c r="I114" s="183"/>
      <c r="J114" s="183"/>
      <c r="K114" s="2"/>
      <c r="L114" s="2"/>
      <c r="M114" s="208" t="s">
        <v>74</v>
      </c>
      <c r="N114" s="208"/>
      <c r="O114" s="208"/>
      <c r="P114" s="208"/>
      <c r="Q114" s="208"/>
      <c r="R114" s="208"/>
      <c r="S114" s="208"/>
      <c r="T114" s="208"/>
      <c r="U114" s="208"/>
      <c r="V114" s="2"/>
    </row>
    <row r="115" spans="1:22" x14ac:dyDescent="0.15">
      <c r="A115" s="99"/>
      <c r="B115" s="183" t="s">
        <v>74</v>
      </c>
      <c r="C115" s="183"/>
      <c r="D115" s="183"/>
      <c r="E115" s="183"/>
      <c r="F115" s="183"/>
      <c r="G115" s="183"/>
      <c r="H115" s="183"/>
      <c r="I115" s="183"/>
      <c r="J115" s="18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183" t="s">
        <v>76</v>
      </c>
      <c r="C116" s="183"/>
      <c r="D116" s="183"/>
      <c r="E116" s="183"/>
      <c r="F116" s="183"/>
      <c r="G116" s="183"/>
      <c r="H116" s="183"/>
      <c r="I116" s="183"/>
      <c r="J116" s="18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2" t="s">
        <v>0</v>
      </c>
      <c r="B118" s="182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4" t="s">
        <v>1</v>
      </c>
      <c r="M119" s="184"/>
      <c r="N119" s="184"/>
      <c r="O119" s="184"/>
      <c r="P119" s="184"/>
      <c r="Q119" s="184"/>
      <c r="R119" s="184"/>
      <c r="S119" s="184"/>
      <c r="T119" s="184"/>
      <c r="U119" s="184"/>
    </row>
    <row r="120" spans="1:22" x14ac:dyDescent="0.15">
      <c r="A120" s="99"/>
      <c r="B120" s="99"/>
      <c r="C120" s="99"/>
      <c r="D120" s="187" t="s">
        <v>2</v>
      </c>
      <c r="E120" s="187"/>
      <c r="F120" s="187"/>
      <c r="G120" s="187"/>
      <c r="H120" s="99"/>
      <c r="I120" s="99"/>
      <c r="J120" s="99"/>
      <c r="L120" s="2"/>
      <c r="M120" s="2"/>
      <c r="N120" s="2"/>
      <c r="O120" s="185" t="s">
        <v>2</v>
      </c>
      <c r="P120" s="185"/>
      <c r="Q120" s="185"/>
      <c r="R120" s="185"/>
      <c r="S120" s="2"/>
      <c r="T120" s="2"/>
      <c r="U120" s="2"/>
    </row>
    <row r="121" spans="1:22" x14ac:dyDescent="0.15">
      <c r="A121" s="222" t="str">
        <f>A4</f>
        <v>令和 6年 11月分</v>
      </c>
      <c r="B121" s="223"/>
      <c r="C121" s="99"/>
      <c r="D121" s="99"/>
      <c r="E121" s="99"/>
      <c r="F121" s="99"/>
      <c r="G121" s="99"/>
      <c r="H121" s="209" t="s">
        <v>3</v>
      </c>
      <c r="I121" s="209"/>
      <c r="J121" s="209"/>
      <c r="L121" s="192" t="str">
        <f>A4</f>
        <v>令和 6年 11月分</v>
      </c>
      <c r="M121" s="193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4" t="s">
        <v>11</v>
      </c>
      <c r="J124" s="225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421</v>
      </c>
      <c r="D128" s="129">
        <v>27046</v>
      </c>
      <c r="E128" s="172">
        <v>934</v>
      </c>
      <c r="F128" s="173">
        <v>60141</v>
      </c>
      <c r="G128" s="172">
        <v>723</v>
      </c>
      <c r="H128" s="174">
        <v>46501</v>
      </c>
      <c r="I128" s="126">
        <f t="shared" ref="I128:J166" si="48">+C128+E128-G128</f>
        <v>632</v>
      </c>
      <c r="J128" s="129">
        <f t="shared" si="48"/>
        <v>40686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79">
        <v>0</v>
      </c>
      <c r="H145" s="180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79">
        <v>0</v>
      </c>
      <c r="S145" s="180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6">
        <v>0</v>
      </c>
      <c r="F166" s="177">
        <v>0</v>
      </c>
      <c r="G166" s="176">
        <v>0</v>
      </c>
      <c r="H166" s="178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6">
        <v>0</v>
      </c>
      <c r="Q166" s="177">
        <v>0</v>
      </c>
      <c r="R166" s="176">
        <v>0</v>
      </c>
      <c r="S166" s="178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421</v>
      </c>
      <c r="D167" s="135">
        <f t="shared" si="50"/>
        <v>27046</v>
      </c>
      <c r="E167" s="134">
        <f t="shared" si="50"/>
        <v>934</v>
      </c>
      <c r="F167" s="135">
        <f t="shared" si="50"/>
        <v>60141</v>
      </c>
      <c r="G167" s="134">
        <f t="shared" si="50"/>
        <v>723</v>
      </c>
      <c r="H167" s="135">
        <f t="shared" si="50"/>
        <v>46501</v>
      </c>
      <c r="I167" s="134">
        <f t="shared" si="50"/>
        <v>632</v>
      </c>
      <c r="J167" s="135">
        <f t="shared" si="50"/>
        <v>40686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3" t="s">
        <v>81</v>
      </c>
      <c r="C172" s="193"/>
      <c r="D172" s="193"/>
      <c r="E172" s="193"/>
      <c r="F172" s="193"/>
      <c r="G172" s="193"/>
      <c r="H172" s="193"/>
      <c r="I172" s="193"/>
      <c r="J172" s="193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2024-12-18T01:24:20Z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