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2024.12\"/>
    </mc:Choice>
  </mc:AlternateContent>
  <xr:revisionPtr revIDLastSave="0" documentId="13_ncr:1_{2DDC6059-66D7-477C-B6A9-AA0ACFAF17E1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<sst xmlns="http://schemas.openxmlformats.org/spreadsheetml/2006/main" count="385" uniqueCount="88">
  <si>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</si>
  <si>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</si>
  <si>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</si>
  <si>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</si>
  <si>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</si>
  <si>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</si>
  <si>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</si>
  <si>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</si>
  <si>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</si>
  <si>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</si>
  <si>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</si>
  <si>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</si>
  <si>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</si>
  <si>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</si>
  <si>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</si>
  <si>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</si>
  <si>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</si>
  <si>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</si>
  <si>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</si>
  <si>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</si>
  <si>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</si>
  <si>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</si>
  <si>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</si>
  <si>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</si>
  <si>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</si>
  <si>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</si>
  <si>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</si>
  <si>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</si>
  <si>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</si>
  <si>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</si>
  <si>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</si>
  <si>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</si>
  <si>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</si>
  <si>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</si>
  <si>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</si>
  <si>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</si>
  <si>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</si>
  <si>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</si>
  <si>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</si>
  <si>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</si>
  <si>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</si>
  <si>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</si>
  <si>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</si>
  <si>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</si>
  <si>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</si>
  <si>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</si>
  <si>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</si>
  <si>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</si>
  <si>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</si>
  <si>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</si>
  <si>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</si>
  <si>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</si>
  <si>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</si>
  <si>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</si>
  <si>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</si>
  <si>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</si>
  <si>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</si>
  <si>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</si>
  <si>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</si>
  <si>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</si>
  <si>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</si>
  <si>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</si>
  <si>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</si>
  <si>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</si>
  <si>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</si>
  <si>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</si>
  <si>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</si>
  <si>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</si>
  <si>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</si>
  <si>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</si>
  <si>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</si>
  <si>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</si>
  <si>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</si>
  <si>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</si>
  <si>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</si>
  <si>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</si>
  <si>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</si>
  <si>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</si>
  <si>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</si>
  <si>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</si>
  <si>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</si>
  <si>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</si>
  <si>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</si>
  <si>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</si>
  <si>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</si>
  <si>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</si>
  <si>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</si>
  <si>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12月分</t>
    <rPh sb="0" eb="2">
      <t>レイワ</t>
    </rPh>
    <rPh sb="4" eb="5">
      <t>ネン</t>
    </rPh>
    <rPh sb="8" eb="9">
      <t>ツキ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</si>
</sst>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0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81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N94" sqref="N9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7"/>
      <c r="E7" s="198" t="s">
        <v>9</v>
      </c>
      <c r="F7" s="199"/>
      <c r="G7" s="197" t="s">
        <v>10</v>
      </c>
      <c r="H7" s="197"/>
      <c r="I7" s="198" t="s">
        <v>11</v>
      </c>
      <c r="J7" s="200"/>
      <c r="K7" s="2"/>
      <c r="L7" s="2"/>
      <c r="M7" s="8"/>
      <c r="N7" s="185"/>
      <c r="O7" s="185"/>
      <c r="P7" s="185"/>
      <c r="Q7" s="185"/>
      <c r="R7" s="185"/>
      <c r="S7" s="185"/>
      <c r="T7" s="185"/>
      <c r="U7" s="185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4" t="s">
        <v>14</v>
      </c>
      <c r="B9" s="195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5"/>
      <c r="M9" s="185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1341.9</v>
      </c>
      <c r="D10" s="71">
        <f t="shared" ref="D10:H10" si="0">+D68+O68+D127+O127</f>
        <v>313589.8</v>
      </c>
      <c r="E10" s="72">
        <f t="shared" si="0"/>
        <v>71</v>
      </c>
      <c r="F10" s="73">
        <f t="shared" si="0"/>
        <v>16344</v>
      </c>
      <c r="G10" s="70">
        <f t="shared" si="0"/>
        <v>120</v>
      </c>
      <c r="H10" s="74">
        <f t="shared" si="0"/>
        <v>25708.799999999999</v>
      </c>
      <c r="I10" s="70">
        <f>+C10+E10-G10</f>
        <v>1292.9000000000001</v>
      </c>
      <c r="J10" s="136">
        <f>+D10+F10-H10</f>
        <v>304225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701</v>
      </c>
      <c r="D11" s="78">
        <f t="shared" si="1"/>
        <v>47586</v>
      </c>
      <c r="E11" s="79">
        <f t="shared" si="1"/>
        <v>698</v>
      </c>
      <c r="F11" s="80">
        <f t="shared" si="1"/>
        <v>47072</v>
      </c>
      <c r="G11" s="81">
        <f t="shared" si="1"/>
        <v>704</v>
      </c>
      <c r="H11" s="80">
        <f t="shared" si="1"/>
        <v>47635</v>
      </c>
      <c r="I11" s="81">
        <f t="shared" ref="I11:J49" si="2">+C11+E11-G11</f>
        <v>695</v>
      </c>
      <c r="J11" s="137">
        <f t="shared" si="2"/>
        <v>47023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1406.9159999999999</v>
      </c>
      <c r="D22" s="78">
        <f t="shared" si="13"/>
        <v>641221</v>
      </c>
      <c r="E22" s="79">
        <f t="shared" si="13"/>
        <v>961</v>
      </c>
      <c r="F22" s="80">
        <f t="shared" si="13"/>
        <v>380281</v>
      </c>
      <c r="G22" s="77">
        <f t="shared" si="13"/>
        <v>931.74</v>
      </c>
      <c r="H22" s="80">
        <f t="shared" si="13"/>
        <v>401648</v>
      </c>
      <c r="I22" s="81">
        <f t="shared" si="2"/>
        <v>1436.1760000000002</v>
      </c>
      <c r="J22" s="137">
        <f t="shared" si="2"/>
        <v>619854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165.55500000000004</v>
      </c>
      <c r="D23" s="78">
        <f t="shared" si="14"/>
        <v>93400</v>
      </c>
      <c r="E23" s="79">
        <f t="shared" si="14"/>
        <v>196.858</v>
      </c>
      <c r="F23" s="80">
        <f t="shared" si="14"/>
        <v>107400</v>
      </c>
      <c r="G23" s="77">
        <f t="shared" si="14"/>
        <v>185.023</v>
      </c>
      <c r="H23" s="80">
        <f t="shared" si="14"/>
        <v>102400</v>
      </c>
      <c r="I23" s="81">
        <f t="shared" si="2"/>
        <v>177.39000000000001</v>
      </c>
      <c r="J23" s="137">
        <f t="shared" si="2"/>
        <v>98400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875</v>
      </c>
      <c r="D24" s="78">
        <f t="shared" si="15"/>
        <v>548437.69999999995</v>
      </c>
      <c r="E24" s="79">
        <f t="shared" si="15"/>
        <v>400</v>
      </c>
      <c r="F24" s="80">
        <f t="shared" si="15"/>
        <v>156008</v>
      </c>
      <c r="G24" s="77">
        <f t="shared" si="15"/>
        <v>379</v>
      </c>
      <c r="H24" s="80">
        <f t="shared" si="15"/>
        <v>151460</v>
      </c>
      <c r="I24" s="81">
        <f t="shared" si="2"/>
        <v>896</v>
      </c>
      <c r="J24" s="137">
        <f t="shared" si="2"/>
        <v>552985.69999999995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1340</v>
      </c>
      <c r="D25" s="78">
        <f t="shared" si="16"/>
        <v>2040171.4</v>
      </c>
      <c r="E25" s="79">
        <f t="shared" si="16"/>
        <v>1220</v>
      </c>
      <c r="F25" s="80">
        <f t="shared" si="16"/>
        <v>1112213</v>
      </c>
      <c r="G25" s="77">
        <f t="shared" si="16"/>
        <v>1178</v>
      </c>
      <c r="H25" s="80">
        <f t="shared" si="16"/>
        <v>980369.6</v>
      </c>
      <c r="I25" s="81">
        <f t="shared" si="2"/>
        <v>1382</v>
      </c>
      <c r="J25" s="137">
        <f t="shared" si="2"/>
        <v>2172014.7999999998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738</v>
      </c>
      <c r="D26" s="78">
        <f t="shared" si="17"/>
        <v>340698.90909090906</v>
      </c>
      <c r="E26" s="79">
        <f t="shared" si="17"/>
        <v>387.2</v>
      </c>
      <c r="F26" s="80">
        <f t="shared" si="17"/>
        <v>246705.90909090909</v>
      </c>
      <c r="G26" s="77">
        <f t="shared" si="17"/>
        <v>362</v>
      </c>
      <c r="H26" s="80">
        <f t="shared" si="17"/>
        <v>233302.18181818182</v>
      </c>
      <c r="I26" s="81">
        <f t="shared" si="2"/>
        <v>763.2</v>
      </c>
      <c r="J26" s="137">
        <f t="shared" si="2"/>
        <v>354102.63636363629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128</v>
      </c>
      <c r="D27" s="78">
        <f t="shared" si="18"/>
        <v>93350</v>
      </c>
      <c r="E27" s="79">
        <f t="shared" si="18"/>
        <v>60</v>
      </c>
      <c r="F27" s="80">
        <f t="shared" si="18"/>
        <v>37340</v>
      </c>
      <c r="G27" s="77">
        <f t="shared" si="18"/>
        <v>56</v>
      </c>
      <c r="H27" s="80">
        <f t="shared" si="18"/>
        <v>36200</v>
      </c>
      <c r="I27" s="81">
        <f t="shared" si="2"/>
        <v>132</v>
      </c>
      <c r="J27" s="137">
        <f t="shared" si="2"/>
        <v>94490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3173</v>
      </c>
      <c r="D28" s="78">
        <f t="shared" si="19"/>
        <v>6271223</v>
      </c>
      <c r="E28" s="79">
        <f t="shared" si="19"/>
        <v>1883</v>
      </c>
      <c r="F28" s="80">
        <f t="shared" si="19"/>
        <v>3736464</v>
      </c>
      <c r="G28" s="77">
        <f t="shared" si="19"/>
        <v>1356</v>
      </c>
      <c r="H28" s="80">
        <f t="shared" si="19"/>
        <v>2681304</v>
      </c>
      <c r="I28" s="81">
        <f t="shared" si="2"/>
        <v>3700</v>
      </c>
      <c r="J28" s="137">
        <f t="shared" si="2"/>
        <v>7326383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249.06800000000001</v>
      </c>
      <c r="D30" s="78">
        <f t="shared" si="21"/>
        <v>103726</v>
      </c>
      <c r="E30" s="79">
        <f t="shared" si="21"/>
        <v>274.16000000000003</v>
      </c>
      <c r="F30" s="80">
        <f t="shared" si="21"/>
        <v>108697</v>
      </c>
      <c r="G30" s="77">
        <f t="shared" si="21"/>
        <v>235.10400000000001</v>
      </c>
      <c r="H30" s="80">
        <f t="shared" si="21"/>
        <v>96101</v>
      </c>
      <c r="I30" s="81">
        <f t="shared" si="2"/>
        <v>288.12400000000002</v>
      </c>
      <c r="J30" s="137">
        <f t="shared" si="2"/>
        <v>116322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3931</v>
      </c>
      <c r="D31" s="78">
        <f t="shared" si="22"/>
        <v>471311</v>
      </c>
      <c r="E31" s="79">
        <f t="shared" si="22"/>
        <v>1875</v>
      </c>
      <c r="F31" s="80">
        <f t="shared" si="22"/>
        <v>122372</v>
      </c>
      <c r="G31" s="77">
        <f t="shared" si="22"/>
        <v>1603</v>
      </c>
      <c r="H31" s="80">
        <f t="shared" si="22"/>
        <v>140566</v>
      </c>
      <c r="I31" s="81">
        <f t="shared" si="2"/>
        <v>4203</v>
      </c>
      <c r="J31" s="137">
        <f t="shared" si="2"/>
        <v>453117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176</v>
      </c>
      <c r="D32" s="78">
        <f t="shared" si="23"/>
        <v>158133.80100000001</v>
      </c>
      <c r="E32" s="79">
        <f t="shared" si="23"/>
        <v>65</v>
      </c>
      <c r="F32" s="80">
        <f t="shared" si="23"/>
        <v>56163.9</v>
      </c>
      <c r="G32" s="77">
        <f t="shared" si="23"/>
        <v>49</v>
      </c>
      <c r="H32" s="80">
        <f t="shared" si="23"/>
        <v>52189.3</v>
      </c>
      <c r="I32" s="81">
        <f t="shared" si="2"/>
        <v>192</v>
      </c>
      <c r="J32" s="137">
        <f t="shared" si="2"/>
        <v>162108.40100000001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3285</v>
      </c>
      <c r="D33" s="78">
        <f t="shared" si="24"/>
        <v>252853.60200000001</v>
      </c>
      <c r="E33" s="79">
        <f t="shared" si="24"/>
        <v>558</v>
      </c>
      <c r="F33" s="80">
        <f t="shared" si="24"/>
        <v>69437.100000000006</v>
      </c>
      <c r="G33" s="77">
        <f t="shared" si="24"/>
        <v>751</v>
      </c>
      <c r="H33" s="80">
        <f t="shared" si="24"/>
        <v>86857.8</v>
      </c>
      <c r="I33" s="81">
        <f t="shared" si="2"/>
        <v>3092</v>
      </c>
      <c r="J33" s="137">
        <f t="shared" si="2"/>
        <v>235432.90200000006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6318.7</v>
      </c>
      <c r="D34" s="78">
        <f t="shared" si="25"/>
        <v>1893956.25</v>
      </c>
      <c r="E34" s="79">
        <f t="shared" si="25"/>
        <v>4920</v>
      </c>
      <c r="F34" s="80">
        <f t="shared" si="25"/>
        <v>1106300</v>
      </c>
      <c r="G34" s="77">
        <f t="shared" si="25"/>
        <v>4434</v>
      </c>
      <c r="H34" s="80">
        <f t="shared" si="25"/>
        <v>1028087</v>
      </c>
      <c r="I34" s="81">
        <f t="shared" si="2"/>
        <v>6804.7000000000007</v>
      </c>
      <c r="J34" s="137">
        <f t="shared" si="2"/>
        <v>1972169.25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4600</v>
      </c>
      <c r="D35" s="78">
        <f t="shared" si="26"/>
        <v>1412008.4000000001</v>
      </c>
      <c r="E35" s="83">
        <f t="shared" si="26"/>
        <v>4625</v>
      </c>
      <c r="F35" s="80">
        <f t="shared" si="26"/>
        <v>1511155.2</v>
      </c>
      <c r="G35" s="77">
        <f t="shared" si="26"/>
        <v>4791</v>
      </c>
      <c r="H35" s="80">
        <f t="shared" si="26"/>
        <v>1552809.9000000001</v>
      </c>
      <c r="I35" s="81">
        <f t="shared" si="2"/>
        <v>4434</v>
      </c>
      <c r="J35" s="137">
        <f t="shared" si="2"/>
        <v>1370353.7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43632.9</v>
      </c>
      <c r="D36" s="78">
        <f t="shared" si="27"/>
        <v>6979603.8029000005</v>
      </c>
      <c r="E36" s="79">
        <f t="shared" si="27"/>
        <v>16686.599999999999</v>
      </c>
      <c r="F36" s="80">
        <f t="shared" si="27"/>
        <v>2597068.8000000003</v>
      </c>
      <c r="G36" s="77">
        <f t="shared" si="27"/>
        <v>15272</v>
      </c>
      <c r="H36" s="80">
        <f t="shared" si="27"/>
        <v>2310958.2999999998</v>
      </c>
      <c r="I36" s="81">
        <f t="shared" si="2"/>
        <v>45047.5</v>
      </c>
      <c r="J36" s="137">
        <f t="shared" si="2"/>
        <v>7265714.3029000005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67</v>
      </c>
      <c r="D37" s="78">
        <f t="shared" si="28"/>
        <v>11251</v>
      </c>
      <c r="E37" s="79">
        <f t="shared" si="28"/>
        <v>0</v>
      </c>
      <c r="F37" s="80">
        <f t="shared" si="28"/>
        <v>0</v>
      </c>
      <c r="G37" s="77">
        <f t="shared" si="28"/>
        <v>26</v>
      </c>
      <c r="H37" s="80">
        <f t="shared" si="28"/>
        <v>4455</v>
      </c>
      <c r="I37" s="81">
        <f t="shared" si="2"/>
        <v>41</v>
      </c>
      <c r="J37" s="137">
        <f t="shared" si="2"/>
        <v>6796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13304</v>
      </c>
      <c r="D38" s="78">
        <f t="shared" si="29"/>
        <v>3869342.0347000002</v>
      </c>
      <c r="E38" s="79">
        <f t="shared" si="29"/>
        <v>7447</v>
      </c>
      <c r="F38" s="80">
        <f t="shared" si="29"/>
        <v>1845878.9</v>
      </c>
      <c r="G38" s="77">
        <f t="shared" si="29"/>
        <v>6869</v>
      </c>
      <c r="H38" s="80">
        <f t="shared" si="29"/>
        <v>1743678.4</v>
      </c>
      <c r="I38" s="81">
        <f t="shared" si="2"/>
        <v>13882</v>
      </c>
      <c r="J38" s="137">
        <f t="shared" si="2"/>
        <v>3971542.5347000002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338</v>
      </c>
      <c r="D39" s="78">
        <f t="shared" si="30"/>
        <v>447974</v>
      </c>
      <c r="E39" s="79">
        <f t="shared" si="30"/>
        <v>60</v>
      </c>
      <c r="F39" s="84">
        <f t="shared" si="30"/>
        <v>40444</v>
      </c>
      <c r="G39" s="77">
        <f t="shared" si="30"/>
        <v>52</v>
      </c>
      <c r="H39" s="80">
        <f t="shared" si="30"/>
        <v>40579</v>
      </c>
      <c r="I39" s="81">
        <f t="shared" si="2"/>
        <v>346</v>
      </c>
      <c r="J39" s="137">
        <f t="shared" si="2"/>
        <v>447839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29</v>
      </c>
      <c r="D40" s="78">
        <f t="shared" si="31"/>
        <v>1220</v>
      </c>
      <c r="E40" s="79">
        <f t="shared" si="31"/>
        <v>3</v>
      </c>
      <c r="F40" s="80">
        <f t="shared" si="31"/>
        <v>100</v>
      </c>
      <c r="G40" s="77">
        <f t="shared" si="31"/>
        <v>30</v>
      </c>
      <c r="H40" s="80">
        <f t="shared" si="31"/>
        <v>1000</v>
      </c>
      <c r="I40" s="81">
        <f t="shared" si="2"/>
        <v>2</v>
      </c>
      <c r="J40" s="137">
        <f t="shared" si="2"/>
        <v>320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60</v>
      </c>
      <c r="D41" s="78">
        <f t="shared" si="32"/>
        <v>7810</v>
      </c>
      <c r="E41" s="79">
        <f t="shared" si="32"/>
        <v>80</v>
      </c>
      <c r="F41" s="80">
        <f t="shared" si="32"/>
        <v>10600</v>
      </c>
      <c r="G41" s="77">
        <f t="shared" si="32"/>
        <v>70</v>
      </c>
      <c r="H41" s="80">
        <f t="shared" si="32"/>
        <v>9325</v>
      </c>
      <c r="I41" s="81">
        <f t="shared" si="2"/>
        <v>70</v>
      </c>
      <c r="J41" s="137">
        <f t="shared" si="2"/>
        <v>9085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30355</v>
      </c>
      <c r="D42" s="78">
        <f t="shared" si="33"/>
        <v>2730644</v>
      </c>
      <c r="E42" s="79">
        <f t="shared" si="33"/>
        <v>30324</v>
      </c>
      <c r="F42" s="80">
        <f t="shared" si="33"/>
        <v>7782058</v>
      </c>
      <c r="G42" s="77">
        <f t="shared" si="33"/>
        <v>29221</v>
      </c>
      <c r="H42" s="80">
        <f t="shared" si="33"/>
        <v>7548834</v>
      </c>
      <c r="I42" s="85">
        <f t="shared" si="2"/>
        <v>31458</v>
      </c>
      <c r="J42" s="137">
        <f t="shared" si="2"/>
        <v>2963868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3546.2</v>
      </c>
      <c r="D43" s="78">
        <f t="shared" si="34"/>
        <v>405810.8</v>
      </c>
      <c r="E43" s="79">
        <f t="shared" si="34"/>
        <v>986.6</v>
      </c>
      <c r="F43" s="80">
        <f t="shared" si="34"/>
        <v>337134.4</v>
      </c>
      <c r="G43" s="77">
        <f t="shared" si="34"/>
        <v>1138</v>
      </c>
      <c r="H43" s="80">
        <f t="shared" si="34"/>
        <v>410146</v>
      </c>
      <c r="I43" s="77">
        <f t="shared" si="2"/>
        <v>3394.8</v>
      </c>
      <c r="J43" s="137">
        <f t="shared" si="2"/>
        <v>332799.19999999995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42</v>
      </c>
      <c r="D44" s="78">
        <f t="shared" si="35"/>
        <v>56752</v>
      </c>
      <c r="E44" s="79">
        <f t="shared" si="35"/>
        <v>6</v>
      </c>
      <c r="F44" s="80">
        <f t="shared" si="35"/>
        <v>7410</v>
      </c>
      <c r="G44" s="77">
        <f t="shared" si="35"/>
        <v>4</v>
      </c>
      <c r="H44" s="80">
        <f t="shared" si="35"/>
        <v>3495</v>
      </c>
      <c r="I44" s="77">
        <f t="shared" si="2"/>
        <v>44</v>
      </c>
      <c r="J44" s="137">
        <f t="shared" si="2"/>
        <v>60667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1045</v>
      </c>
      <c r="D45" s="78">
        <f t="shared" si="36"/>
        <v>389814</v>
      </c>
      <c r="E45" s="79">
        <f t="shared" si="36"/>
        <v>1531</v>
      </c>
      <c r="F45" s="80">
        <f t="shared" si="36"/>
        <v>279167</v>
      </c>
      <c r="G45" s="77">
        <f t="shared" si="36"/>
        <v>1597</v>
      </c>
      <c r="H45" s="80">
        <f t="shared" si="36"/>
        <v>275003</v>
      </c>
      <c r="I45" s="81">
        <f t="shared" si="2"/>
        <v>979</v>
      </c>
      <c r="J45" s="137">
        <f t="shared" si="2"/>
        <v>393978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831.99999999999989</v>
      </c>
      <c r="D46" s="78">
        <f t="shared" si="37"/>
        <v>445990.18604651163</v>
      </c>
      <c r="E46" s="79">
        <f t="shared" si="37"/>
        <v>1092</v>
      </c>
      <c r="F46" s="80">
        <f t="shared" si="37"/>
        <v>878200.65116279072</v>
      </c>
      <c r="G46" s="77">
        <f t="shared" si="37"/>
        <v>1174</v>
      </c>
      <c r="H46" s="80">
        <f t="shared" si="37"/>
        <v>946473.23255813948</v>
      </c>
      <c r="I46" s="81">
        <f t="shared" si="2"/>
        <v>750</v>
      </c>
      <c r="J46" s="137">
        <f t="shared" si="2"/>
        <v>377717.60465116298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2364.4</v>
      </c>
      <c r="D47" s="78">
        <f t="shared" si="38"/>
        <v>393171.1</v>
      </c>
      <c r="E47" s="79">
        <f t="shared" si="38"/>
        <v>490</v>
      </c>
      <c r="F47" s="80">
        <f t="shared" si="38"/>
        <v>68148</v>
      </c>
      <c r="G47" s="77">
        <f t="shared" si="38"/>
        <v>777</v>
      </c>
      <c r="H47" s="80">
        <f t="shared" si="38"/>
        <v>141943.4</v>
      </c>
      <c r="I47" s="81">
        <f t="shared" si="2"/>
        <v>2077.4</v>
      </c>
      <c r="J47" s="137">
        <f t="shared" si="2"/>
        <v>319375.69999999995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9</v>
      </c>
      <c r="D48" s="78">
        <f t="shared" si="39"/>
        <v>783</v>
      </c>
      <c r="E48" s="79">
        <f t="shared" si="39"/>
        <v>5</v>
      </c>
      <c r="F48" s="80">
        <f t="shared" si="39"/>
        <v>435</v>
      </c>
      <c r="G48" s="77">
        <f t="shared" si="39"/>
        <v>2</v>
      </c>
      <c r="H48" s="80">
        <f t="shared" si="39"/>
        <v>174</v>
      </c>
      <c r="I48" s="81">
        <f t="shared" si="2"/>
        <v>12</v>
      </c>
      <c r="J48" s="137">
        <f t="shared" si="2"/>
        <v>1044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6844.5567000000001</v>
      </c>
      <c r="D49" s="89">
        <f t="shared" si="40"/>
        <v>1093017</v>
      </c>
      <c r="E49" s="90">
        <f t="shared" si="40"/>
        <v>5317.2170000000006</v>
      </c>
      <c r="F49" s="91">
        <f t="shared" si="40"/>
        <v>626989</v>
      </c>
      <c r="G49" s="88">
        <f t="shared" si="40"/>
        <v>5695.1270000000004</v>
      </c>
      <c r="H49" s="92">
        <f t="shared" si="40"/>
        <v>636626</v>
      </c>
      <c r="I49" s="93">
        <f t="shared" si="2"/>
        <v>6466.6467000000011</v>
      </c>
      <c r="J49" s="138">
        <f t="shared" si="2"/>
        <v>1083380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01" t="s">
        <v>57</v>
      </c>
      <c r="B50" s="202"/>
      <c r="C50" s="155">
        <f t="shared" ref="C50:H50" si="41">SUM(C10:C49)</f>
        <v>131083.79569999999</v>
      </c>
      <c r="D50" s="156">
        <f t="shared" si="41"/>
        <v>31553899.785737421</v>
      </c>
      <c r="E50" s="155">
        <f t="shared" si="41"/>
        <v>82344.635000000009</v>
      </c>
      <c r="F50" s="156">
        <f t="shared" si="41"/>
        <v>23318586.860253703</v>
      </c>
      <c r="G50" s="155">
        <f>SUM(G10:G49)</f>
        <v>79183.994000000006</v>
      </c>
      <c r="H50" s="156">
        <f t="shared" si="41"/>
        <v>21720328.914376318</v>
      </c>
      <c r="I50" s="157">
        <f>SUM(I10:I49)</f>
        <v>134244.43669999999</v>
      </c>
      <c r="J50" s="158">
        <f>SUM(J10:J49)</f>
        <v>33152157.731614798</v>
      </c>
      <c r="K50" s="159"/>
      <c r="L50" s="203"/>
      <c r="M50" s="203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04" t="s">
        <v>58</v>
      </c>
      <c r="B51" s="205"/>
      <c r="C51" s="162">
        <v>144591.78570000004</v>
      </c>
      <c r="D51" s="163">
        <v>28745430.265433401</v>
      </c>
      <c r="E51" s="162">
        <v>111373.986</v>
      </c>
      <c r="F51" s="164">
        <v>29661984.390274841</v>
      </c>
      <c r="G51" s="165">
        <v>112332.76700000001</v>
      </c>
      <c r="H51" s="166">
        <v>26203427.923255812</v>
      </c>
      <c r="I51" s="167">
        <v>143633.00470000002</v>
      </c>
      <c r="J51" s="168">
        <v>32203986.73245243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6" t="s">
        <v>59</v>
      </c>
      <c r="B52" s="207"/>
      <c r="C52" s="139">
        <f t="shared" ref="C52:I52" si="42">C50/C51*100</f>
        <v>90.657844126756615</v>
      </c>
      <c r="D52" s="140">
        <f t="shared" si="42"/>
        <v>109.77014257351794</v>
      </c>
      <c r="E52" s="139">
        <f t="shared" si="42"/>
        <v>73.935250014307655</v>
      </c>
      <c r="F52" s="141">
        <f t="shared" si="42"/>
        <v>78.614385853089033</v>
      </c>
      <c r="G52" s="142">
        <f t="shared" si="42"/>
        <v>70.490557755067144</v>
      </c>
      <c r="H52" s="141">
        <f t="shared" si="42"/>
        <v>82.891173544127412</v>
      </c>
      <c r="I52" s="143">
        <f t="shared" si="42"/>
        <v>93.463502333875482</v>
      </c>
      <c r="J52" s="144">
        <f>J50/J51*100</f>
        <v>102.94426589800723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2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99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99"/>
      <c r="B61" s="99"/>
      <c r="C61" s="99"/>
      <c r="D61" s="187" t="s">
        <v>2</v>
      </c>
      <c r="E61" s="187"/>
      <c r="F61" s="187"/>
      <c r="G61" s="187"/>
      <c r="H61" s="99"/>
      <c r="I61" s="99"/>
      <c r="J61" s="99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00"/>
      <c r="B62" s="101" t="str">
        <f>A4</f>
        <v>令和 6年 12月分</v>
      </c>
      <c r="C62" s="99"/>
      <c r="D62" s="99"/>
      <c r="E62" s="99"/>
      <c r="F62" s="99"/>
      <c r="G62" s="99"/>
      <c r="H62" s="209" t="s">
        <v>3</v>
      </c>
      <c r="I62" s="209"/>
      <c r="J62" s="209"/>
      <c r="K62" s="2"/>
      <c r="L62" s="192" t="str">
        <f>A4</f>
        <v>令和 6年 12月分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221" t="s">
        <v>68</v>
      </c>
      <c r="D64" s="221"/>
      <c r="E64" s="221"/>
      <c r="F64" s="221"/>
      <c r="G64" s="221"/>
      <c r="H64" s="221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212" t="s">
        <v>8</v>
      </c>
      <c r="D65" s="213"/>
      <c r="E65" s="212" t="s">
        <v>9</v>
      </c>
      <c r="F65" s="214"/>
      <c r="G65" s="213" t="s">
        <v>10</v>
      </c>
      <c r="H65" s="213"/>
      <c r="I65" s="212" t="s">
        <v>11</v>
      </c>
      <c r="J65" s="214"/>
      <c r="K65" s="2"/>
      <c r="L65" s="6"/>
      <c r="M65" s="7" t="s">
        <v>7</v>
      </c>
      <c r="N65" s="196" t="s">
        <v>8</v>
      </c>
      <c r="O65" s="197"/>
      <c r="P65" s="196" t="s">
        <v>9</v>
      </c>
      <c r="Q65" s="200"/>
      <c r="R65" s="197" t="s">
        <v>10</v>
      </c>
      <c r="S65" s="197"/>
      <c r="T65" s="196" t="s">
        <v>11</v>
      </c>
      <c r="U65" s="200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15" t="s">
        <v>14</v>
      </c>
      <c r="M67" s="216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1341.9</v>
      </c>
      <c r="D68" s="71">
        <v>313589.8</v>
      </c>
      <c r="E68" s="169">
        <v>71</v>
      </c>
      <c r="F68" s="170">
        <v>16344</v>
      </c>
      <c r="G68" s="169">
        <v>120</v>
      </c>
      <c r="H68" s="171">
        <v>25708.799999999999</v>
      </c>
      <c r="I68" s="81">
        <f>+C68+E68-G68</f>
        <v>1292.9000000000001</v>
      </c>
      <c r="J68" s="152">
        <f>+D68+F68-H68</f>
        <v>304225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1406.9159999999999</v>
      </c>
      <c r="D80" s="78">
        <v>641221</v>
      </c>
      <c r="E80" s="172">
        <v>961</v>
      </c>
      <c r="F80" s="173">
        <v>380281</v>
      </c>
      <c r="G80" s="172">
        <v>931.74</v>
      </c>
      <c r="H80" s="174">
        <v>401648</v>
      </c>
      <c r="I80" s="81">
        <f t="shared" si="43"/>
        <v>1436.1760000000002</v>
      </c>
      <c r="J80" s="82">
        <f t="shared" si="43"/>
        <v>619854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165.55500000000004</v>
      </c>
      <c r="D81" s="78">
        <v>93400</v>
      </c>
      <c r="E81" s="172">
        <v>196.858</v>
      </c>
      <c r="F81" s="173">
        <v>107400</v>
      </c>
      <c r="G81" s="172">
        <v>185.023</v>
      </c>
      <c r="H81" s="174">
        <v>102400</v>
      </c>
      <c r="I81" s="81">
        <f t="shared" si="43"/>
        <v>177.39000000000001</v>
      </c>
      <c r="J81" s="82">
        <f t="shared" si="43"/>
        <v>98400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825</v>
      </c>
      <c r="D82" s="78">
        <v>546437.69999999995</v>
      </c>
      <c r="E82" s="172" ph="1">
        <v>350</v>
      </c>
      <c r="F82" s="173">
        <v>154958</v>
      </c>
      <c r="G82" s="172">
        <v>329</v>
      </c>
      <c r="H82" s="174">
        <v>150410</v>
      </c>
      <c r="I82" s="81">
        <f t="shared" si="43"/>
        <v>846</v>
      </c>
      <c r="J82" s="82">
        <f t="shared" si="43"/>
        <v>550985.69999999995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1340</v>
      </c>
      <c r="D83" s="78">
        <v>2040171.4</v>
      </c>
      <c r="E83" s="172">
        <v>1220</v>
      </c>
      <c r="F83" s="173">
        <v>1112213</v>
      </c>
      <c r="G83" s="172">
        <v>1178</v>
      </c>
      <c r="H83" s="174">
        <v>980369.6</v>
      </c>
      <c r="I83" s="81">
        <f t="shared" si="43"/>
        <v>1382</v>
      </c>
      <c r="J83" s="82">
        <f t="shared" si="43"/>
        <v>2172014.7999999998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738</v>
      </c>
      <c r="D84" s="78">
        <v>340698.90909090906</v>
      </c>
      <c r="E84" s="172">
        <v>387.2</v>
      </c>
      <c r="F84" s="173">
        <v>246705.90909090909</v>
      </c>
      <c r="G84" s="172">
        <v>362</v>
      </c>
      <c r="H84" s="174">
        <v>233302.18181818182</v>
      </c>
      <c r="I84" s="81">
        <f t="shared" si="43"/>
        <v>763.2</v>
      </c>
      <c r="J84" s="82">
        <f t="shared" si="43"/>
        <v>354102.63636363629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128</v>
      </c>
      <c r="D85" s="78">
        <v>93350</v>
      </c>
      <c r="E85" s="172">
        <v>60</v>
      </c>
      <c r="F85" s="173">
        <v>37340</v>
      </c>
      <c r="G85" s="172">
        <v>56</v>
      </c>
      <c r="H85" s="174">
        <v>36200</v>
      </c>
      <c r="I85" s="81">
        <f t="shared" si="43"/>
        <v>132</v>
      </c>
      <c r="J85" s="82">
        <f t="shared" si="43"/>
        <v>94490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3173</v>
      </c>
      <c r="D86" s="78">
        <v>6271223</v>
      </c>
      <c r="E86" s="172">
        <v>1883</v>
      </c>
      <c r="F86" s="173">
        <v>3736464</v>
      </c>
      <c r="G86" s="175">
        <v>1356</v>
      </c>
      <c r="H86" s="181">
        <v>2681304</v>
      </c>
      <c r="I86" s="81">
        <f t="shared" si="43"/>
        <v>3700</v>
      </c>
      <c r="J86" s="82">
        <f t="shared" si="43"/>
        <v>7326383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238</v>
      </c>
      <c r="D88" s="78">
        <v>101621</v>
      </c>
      <c r="E88" s="172">
        <v>270</v>
      </c>
      <c r="F88" s="173">
        <v>107147</v>
      </c>
      <c r="G88" s="172">
        <v>231</v>
      </c>
      <c r="H88" s="174">
        <v>94901</v>
      </c>
      <c r="I88" s="81">
        <f t="shared" si="43"/>
        <v>277</v>
      </c>
      <c r="J88" s="82">
        <f t="shared" si="43"/>
        <v>113867</v>
      </c>
      <c r="K88" s="2"/>
      <c r="L88" s="29">
        <v>21</v>
      </c>
      <c r="M88" s="12" t="s">
        <v>37</v>
      </c>
      <c r="N88" s="30">
        <v>11.068000000000001</v>
      </c>
      <c r="O88" s="31">
        <v>2105</v>
      </c>
      <c r="P88" s="172">
        <v>4.16</v>
      </c>
      <c r="Q88" s="173">
        <v>1550</v>
      </c>
      <c r="R88" s="172">
        <v>4.1040000000000001</v>
      </c>
      <c r="S88" s="174">
        <v>1200</v>
      </c>
      <c r="T88" s="27">
        <f t="shared" si="44"/>
        <v>11.124000000000002</v>
      </c>
      <c r="U88" s="48">
        <f t="shared" si="44"/>
        <v>2455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3931</v>
      </c>
      <c r="D89" s="78">
        <v>471311</v>
      </c>
      <c r="E89" s="172">
        <v>1875</v>
      </c>
      <c r="F89" s="173">
        <v>122372</v>
      </c>
      <c r="G89" s="172">
        <v>1603</v>
      </c>
      <c r="H89" s="174">
        <v>140566</v>
      </c>
      <c r="I89" s="81">
        <f t="shared" si="43"/>
        <v>4203</v>
      </c>
      <c r="J89" s="82">
        <f t="shared" si="43"/>
        <v>453117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176</v>
      </c>
      <c r="D90" s="78">
        <v>158133.80100000001</v>
      </c>
      <c r="E90" s="172">
        <v>65</v>
      </c>
      <c r="F90" s="173">
        <v>56163.9</v>
      </c>
      <c r="G90" s="172">
        <v>49</v>
      </c>
      <c r="H90" s="174">
        <v>52189.3</v>
      </c>
      <c r="I90" s="81">
        <f t="shared" si="43"/>
        <v>192</v>
      </c>
      <c r="J90" s="82">
        <f t="shared" si="43"/>
        <v>162108.40100000001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3285</v>
      </c>
      <c r="D91" s="78">
        <v>252853.60200000001</v>
      </c>
      <c r="E91" s="172">
        <v>558</v>
      </c>
      <c r="F91" s="173">
        <v>69437.100000000006</v>
      </c>
      <c r="G91" s="172">
        <v>751</v>
      </c>
      <c r="H91" s="174">
        <v>86857.8</v>
      </c>
      <c r="I91" s="81">
        <f t="shared" si="43"/>
        <v>3092</v>
      </c>
      <c r="J91" s="82">
        <f t="shared" si="43"/>
        <v>235432.90200000006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3710.7</v>
      </c>
      <c r="D92" s="78">
        <v>915956.25</v>
      </c>
      <c r="E92" s="172">
        <v>3603</v>
      </c>
      <c r="F92" s="173">
        <v>612425</v>
      </c>
      <c r="G92" s="172">
        <v>3319</v>
      </c>
      <c r="H92" s="174">
        <v>609962</v>
      </c>
      <c r="I92" s="81">
        <f t="shared" si="43"/>
        <v>3994.7</v>
      </c>
      <c r="J92" s="82">
        <f t="shared" si="43"/>
        <v>918419.25</v>
      </c>
      <c r="K92" s="2"/>
      <c r="L92" s="29">
        <v>25</v>
      </c>
      <c r="M92" s="12" t="s">
        <v>41</v>
      </c>
      <c r="N92" s="30">
        <v>2608</v>
      </c>
      <c r="O92" s="31">
        <v>978000</v>
      </c>
      <c r="P92" s="172">
        <v>1317</v>
      </c>
      <c r="Q92" s="173">
        <v>493875</v>
      </c>
      <c r="R92" s="172">
        <v>1115</v>
      </c>
      <c r="S92" s="174">
        <v>418125</v>
      </c>
      <c r="T92" s="32">
        <f t="shared" si="44"/>
        <v>2810</v>
      </c>
      <c r="U92" s="48">
        <f t="shared" si="44"/>
        <v>1053750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4600</v>
      </c>
      <c r="D93" s="78">
        <v>1412008.4000000001</v>
      </c>
      <c r="E93" s="172">
        <v>4625</v>
      </c>
      <c r="F93" s="173">
        <v>1511155.2</v>
      </c>
      <c r="G93" s="172">
        <v>4791</v>
      </c>
      <c r="H93" s="174">
        <v>1552809.9000000001</v>
      </c>
      <c r="I93" s="81">
        <f t="shared" si="43"/>
        <v>4434</v>
      </c>
      <c r="J93" s="82">
        <f t="shared" si="43"/>
        <v>1370353.7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43632.9</v>
      </c>
      <c r="D94" s="78">
        <v>6979603.8029000005</v>
      </c>
      <c r="E94" s="172">
        <v>16686.599999999999</v>
      </c>
      <c r="F94" s="173">
        <v>2597068.8000000003</v>
      </c>
      <c r="G94" s="172">
        <v>15272</v>
      </c>
      <c r="H94" s="174">
        <v>2310958.2999999998</v>
      </c>
      <c r="I94" s="81">
        <f t="shared" si="43"/>
        <v>45047.5</v>
      </c>
      <c r="J94" s="82">
        <f t="shared" si="43"/>
        <v>7265714.3029000005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67</v>
      </c>
      <c r="D95" s="78">
        <v>11251</v>
      </c>
      <c r="E95" s="172">
        <v>0</v>
      </c>
      <c r="F95" s="173">
        <v>0</v>
      </c>
      <c r="G95" s="172">
        <v>26</v>
      </c>
      <c r="H95" s="174">
        <v>4455</v>
      </c>
      <c r="I95" s="81">
        <f t="shared" si="43"/>
        <v>41</v>
      </c>
      <c r="J95" s="82">
        <f t="shared" si="43"/>
        <v>6796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13304</v>
      </c>
      <c r="D96" s="78">
        <v>3869342.0347000002</v>
      </c>
      <c r="E96" s="172">
        <v>7447</v>
      </c>
      <c r="F96" s="173">
        <v>1845878.9</v>
      </c>
      <c r="G96" s="172">
        <v>6869</v>
      </c>
      <c r="H96" s="174">
        <v>1743678.4</v>
      </c>
      <c r="I96" s="81">
        <f t="shared" si="43"/>
        <v>13882</v>
      </c>
      <c r="J96" s="82">
        <f t="shared" si="43"/>
        <v>3971542.5347000002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338</v>
      </c>
      <c r="D97" s="78">
        <v>447974</v>
      </c>
      <c r="E97" s="172">
        <v>60</v>
      </c>
      <c r="F97" s="173">
        <v>40444</v>
      </c>
      <c r="G97" s="172">
        <v>52</v>
      </c>
      <c r="H97" s="174">
        <v>40579</v>
      </c>
      <c r="I97" s="81">
        <f t="shared" si="43"/>
        <v>346</v>
      </c>
      <c r="J97" s="82">
        <f t="shared" si="43"/>
        <v>447839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29</v>
      </c>
      <c r="D98" s="78">
        <v>1220</v>
      </c>
      <c r="E98" s="172">
        <v>3</v>
      </c>
      <c r="F98" s="173">
        <v>100</v>
      </c>
      <c r="G98" s="172">
        <v>30</v>
      </c>
      <c r="H98" s="174">
        <v>1000</v>
      </c>
      <c r="I98" s="81">
        <f t="shared" si="43"/>
        <v>2</v>
      </c>
      <c r="J98" s="82">
        <f t="shared" si="43"/>
        <v>320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60</v>
      </c>
      <c r="D99" s="78">
        <v>7810</v>
      </c>
      <c r="E99" s="172">
        <v>80</v>
      </c>
      <c r="F99" s="173">
        <v>10600</v>
      </c>
      <c r="G99" s="172">
        <v>70</v>
      </c>
      <c r="H99" s="174">
        <v>9325</v>
      </c>
      <c r="I99" s="81">
        <f t="shared" si="43"/>
        <v>70</v>
      </c>
      <c r="J99" s="82">
        <f t="shared" si="43"/>
        <v>9085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30355</v>
      </c>
      <c r="D100" s="78">
        <v>2730644</v>
      </c>
      <c r="E100" s="172">
        <v>30324</v>
      </c>
      <c r="F100" s="173">
        <v>7782058</v>
      </c>
      <c r="G100" s="172">
        <v>29221</v>
      </c>
      <c r="H100" s="174">
        <v>7548834</v>
      </c>
      <c r="I100" s="81">
        <f t="shared" si="43"/>
        <v>31458</v>
      </c>
      <c r="J100" s="82">
        <f t="shared" si="43"/>
        <v>2963868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3546.2</v>
      </c>
      <c r="D101" s="78">
        <v>405810.8</v>
      </c>
      <c r="E101" s="172">
        <v>986.6</v>
      </c>
      <c r="F101" s="173">
        <v>337134.4</v>
      </c>
      <c r="G101" s="172">
        <v>1138</v>
      </c>
      <c r="H101" s="174">
        <v>410146</v>
      </c>
      <c r="I101" s="81">
        <f t="shared" si="43"/>
        <v>3394.8</v>
      </c>
      <c r="J101" s="82">
        <f t="shared" si="43"/>
        <v>332799.19999999995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42</v>
      </c>
      <c r="D102" s="78">
        <v>56752</v>
      </c>
      <c r="E102" s="172">
        <v>6</v>
      </c>
      <c r="F102" s="173">
        <v>7410</v>
      </c>
      <c r="G102" s="172">
        <v>4</v>
      </c>
      <c r="H102" s="174">
        <v>3495</v>
      </c>
      <c r="I102" s="77">
        <f t="shared" si="43"/>
        <v>44</v>
      </c>
      <c r="J102" s="78">
        <f t="shared" si="43"/>
        <v>60667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1045</v>
      </c>
      <c r="D103" s="78">
        <v>389814</v>
      </c>
      <c r="E103" s="172">
        <v>1531</v>
      </c>
      <c r="F103" s="173">
        <v>279167</v>
      </c>
      <c r="G103" s="172">
        <v>1597</v>
      </c>
      <c r="H103" s="174">
        <v>275003</v>
      </c>
      <c r="I103" s="77">
        <f t="shared" si="43"/>
        <v>979</v>
      </c>
      <c r="J103" s="78">
        <f t="shared" si="43"/>
        <v>393978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831.99999999999989</v>
      </c>
      <c r="D104" s="78">
        <v>445990.18604651163</v>
      </c>
      <c r="E104" s="172">
        <v>1092</v>
      </c>
      <c r="F104" s="173">
        <v>878200.65116279072</v>
      </c>
      <c r="G104" s="172">
        <v>1174</v>
      </c>
      <c r="H104" s="174">
        <v>946473.23255813948</v>
      </c>
      <c r="I104" s="77">
        <f t="shared" si="43"/>
        <v>750</v>
      </c>
      <c r="J104" s="78">
        <f t="shared" si="43"/>
        <v>377717.60465116298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2364.4</v>
      </c>
      <c r="D105" s="78">
        <v>393171.1</v>
      </c>
      <c r="E105" s="172">
        <v>490</v>
      </c>
      <c r="F105" s="173">
        <v>68148</v>
      </c>
      <c r="G105" s="172">
        <v>777</v>
      </c>
      <c r="H105" s="174">
        <v>141943.4</v>
      </c>
      <c r="I105" s="81">
        <f t="shared" si="43"/>
        <v>2077.4</v>
      </c>
      <c r="J105" s="82">
        <f t="shared" si="43"/>
        <v>319375.69999999995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9</v>
      </c>
      <c r="D106" s="78">
        <v>783</v>
      </c>
      <c r="E106" s="172">
        <v>5</v>
      </c>
      <c r="F106" s="173">
        <v>435</v>
      </c>
      <c r="G106" s="172">
        <v>2</v>
      </c>
      <c r="H106" s="174">
        <v>174</v>
      </c>
      <c r="I106" s="81">
        <f t="shared" si="43"/>
        <v>12</v>
      </c>
      <c r="J106" s="82">
        <f t="shared" si="43"/>
        <v>1044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6844.5567000000001</v>
      </c>
      <c r="D107" s="147">
        <v>1093017</v>
      </c>
      <c r="E107" s="176">
        <v>5317.2170000000006</v>
      </c>
      <c r="F107" s="177">
        <v>626989</v>
      </c>
      <c r="G107" s="176">
        <v>5695.1270000000004</v>
      </c>
      <c r="H107" s="178">
        <v>636626</v>
      </c>
      <c r="I107" s="85">
        <f t="shared" si="43"/>
        <v>6466.6467000000011</v>
      </c>
      <c r="J107" s="148">
        <f t="shared" si="43"/>
        <v>1083380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127663.52769999999</v>
      </c>
      <c r="D108" s="150">
        <f t="shared" ref="D108:J108" si="45">SUM(D68:D107)</f>
        <v>30507118.785737421</v>
      </c>
      <c r="E108" s="149">
        <f>SUM(E68:E107)</f>
        <v>80290.475000000006</v>
      </c>
      <c r="F108" s="150">
        <f t="shared" si="45"/>
        <v>22765039.860253703</v>
      </c>
      <c r="G108" s="151">
        <f t="shared" si="45"/>
        <v>77325.890000000014</v>
      </c>
      <c r="H108" s="150">
        <f t="shared" si="45"/>
        <v>21242318.914376318</v>
      </c>
      <c r="I108" s="151">
        <f t="shared" si="45"/>
        <v>130628.1127</v>
      </c>
      <c r="J108" s="135">
        <f t="shared" si="45"/>
        <v>32029839.731614798</v>
      </c>
      <c r="K108" s="2"/>
      <c r="L108" s="217" t="s">
        <v>57</v>
      </c>
      <c r="M108" s="218"/>
      <c r="N108" s="37">
        <f t="shared" ref="N108:S108" si="46">SUM(N68:N107)</f>
        <v>2738.268</v>
      </c>
      <c r="O108" s="35">
        <f t="shared" si="46"/>
        <v>1004095</v>
      </c>
      <c r="P108" s="38">
        <f t="shared" si="46"/>
        <v>1376.16</v>
      </c>
      <c r="Q108" s="53">
        <f t="shared" si="46"/>
        <v>512425</v>
      </c>
      <c r="R108" s="36">
        <f t="shared" si="46"/>
        <v>1174.104</v>
      </c>
      <c r="S108" s="53">
        <f t="shared" si="46"/>
        <v>436325</v>
      </c>
      <c r="T108" s="36">
        <f>SUM(T68:T107)</f>
        <v>2940.3240000000001</v>
      </c>
      <c r="U108" s="35">
        <f>SUM(U68:U107)</f>
        <v>1080195</v>
      </c>
      <c r="V108" s="2"/>
    </row>
    <row r="109" spans="1:22" ht="18" customHeight="1" thickTop="1" thickBot="1" x14ac:dyDescent="0.2">
      <c r="A109" s="219" t="s">
        <v>58</v>
      </c>
      <c r="B109" s="220"/>
      <c r="C109" s="162">
        <v>141598.48570000002</v>
      </c>
      <c r="D109" s="163">
        <v>27781840.265433401</v>
      </c>
      <c r="E109" s="162">
        <v>109286.826</v>
      </c>
      <c r="F109" s="164">
        <v>29162641.390274841</v>
      </c>
      <c r="G109" s="165">
        <v>110255.671</v>
      </c>
      <c r="H109" s="166">
        <v>25657650.923255812</v>
      </c>
      <c r="I109" s="167">
        <v>140629.64070000002</v>
      </c>
      <c r="J109" s="168">
        <v>31286830.73245243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0" t="s">
        <v>59</v>
      </c>
      <c r="B110" s="211"/>
      <c r="C110" s="94">
        <f>+C108/C109*100</f>
        <v>90.158822722494676</v>
      </c>
      <c r="D110" s="95">
        <f t="shared" ref="D110:J110" si="47">+D108/D109*100</f>
        <v>109.80956802812972</v>
      </c>
      <c r="E110" s="94">
        <f t="shared" si="47"/>
        <v>73.467661143347698</v>
      </c>
      <c r="F110" s="95">
        <f t="shared" si="47"/>
        <v>78.062338577620721</v>
      </c>
      <c r="G110" s="96">
        <f t="shared" si="47"/>
        <v>70.133254188802681</v>
      </c>
      <c r="H110" s="95">
        <f t="shared" si="47"/>
        <v>82.791363004796807</v>
      </c>
      <c r="I110" s="97">
        <f t="shared" si="47"/>
        <v>92.888037009682819</v>
      </c>
      <c r="J110" s="98">
        <f t="shared" si="47"/>
        <v>102.37482986217481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08" t="s">
        <v>74</v>
      </c>
      <c r="N114" s="208"/>
      <c r="O114" s="208"/>
      <c r="P114" s="208"/>
      <c r="Q114" s="208"/>
      <c r="R114" s="208"/>
      <c r="S114" s="208"/>
      <c r="T114" s="208"/>
      <c r="U114" s="208"/>
      <c r="V114" s="2"/>
    </row>
    <row r="115" spans="1:22" x14ac:dyDescent="0.15">
      <c r="A115" s="99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99"/>
      <c r="B120" s="99"/>
      <c r="C120" s="99"/>
      <c r="D120" s="187" t="s">
        <v>2</v>
      </c>
      <c r="E120" s="187"/>
      <c r="F120" s="187"/>
      <c r="G120" s="187"/>
      <c r="H120" s="99"/>
      <c r="I120" s="99"/>
      <c r="J120" s="99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2" t="str">
        <f>A4</f>
        <v>令和 6年 12月分</v>
      </c>
      <c r="B121" s="223"/>
      <c r="C121" s="99"/>
      <c r="D121" s="99"/>
      <c r="E121" s="99"/>
      <c r="F121" s="99"/>
      <c r="G121" s="99"/>
      <c r="H121" s="209" t="s">
        <v>3</v>
      </c>
      <c r="I121" s="209"/>
      <c r="J121" s="209"/>
      <c r="L121" s="192" t="str">
        <f>A4</f>
        <v>令和 6年 12月分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1" t="s">
        <v>5</v>
      </c>
      <c r="B123" s="221"/>
      <c r="C123" s="221" t="s">
        <v>69</v>
      </c>
      <c r="D123" s="221"/>
      <c r="E123" s="221"/>
      <c r="F123" s="221"/>
      <c r="G123" s="221"/>
      <c r="H123" s="221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212" t="s">
        <v>8</v>
      </c>
      <c r="D124" s="213"/>
      <c r="E124" s="212" t="s">
        <v>9</v>
      </c>
      <c r="F124" s="214"/>
      <c r="G124" s="213" t="s">
        <v>10</v>
      </c>
      <c r="H124" s="213"/>
      <c r="I124" s="224" t="s">
        <v>11</v>
      </c>
      <c r="J124" s="225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632</v>
      </c>
      <c r="D128" s="129">
        <v>40686</v>
      </c>
      <c r="E128" s="172">
        <v>628</v>
      </c>
      <c r="F128" s="173">
        <v>40072</v>
      </c>
      <c r="G128" s="172">
        <v>634</v>
      </c>
      <c r="H128" s="174">
        <v>40635</v>
      </c>
      <c r="I128" s="126">
        <f t="shared" ref="I128:J166" si="48">+C128+E128-G128</f>
        <v>626</v>
      </c>
      <c r="J128" s="129">
        <f t="shared" si="48"/>
        <v>40123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632</v>
      </c>
      <c r="D167" s="135">
        <f t="shared" si="50"/>
        <v>40686</v>
      </c>
      <c r="E167" s="134">
        <f t="shared" si="50"/>
        <v>628</v>
      </c>
      <c r="F167" s="135">
        <f t="shared" si="50"/>
        <v>40072</v>
      </c>
      <c r="G167" s="134">
        <f t="shared" si="50"/>
        <v>634</v>
      </c>
      <c r="H167" s="135">
        <f t="shared" si="50"/>
        <v>40635</v>
      </c>
      <c r="I167" s="134">
        <f t="shared" si="50"/>
        <v>626</v>
      </c>
      <c r="J167" s="135">
        <f t="shared" si="50"/>
        <v>40123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2025-04-01T00:22:52Z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