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5.01\"/>
    </mc:Choice>
  </mc:AlternateContent>
  <xr:revisionPtr revIDLastSave="0" documentId="13_ncr:1_{2B60148A-01EA-4432-8AC7-CEE1BEB4A0A1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7年1月)" sheetId="49" r:id="rId1"/>
    <sheet name="(令和6年12月)" sheetId="48" r:id="rId2"/>
    <sheet name="(令和6年11月)" sheetId="47" r:id="rId3"/>
    <sheet name="(令和6年10月)" sheetId="46" r:id="rId4"/>
    <sheet name="(令和6年9月)" sheetId="43" r:id="rId5"/>
    <sheet name="(令和6年8月)" sheetId="45" r:id="rId6"/>
    <sheet name="(令和6年7月)" sheetId="44" r:id="rId7"/>
    <sheet name="(令和6年6月)" sheetId="42" r:id="rId8"/>
    <sheet name="(令和6年5月)" sheetId="39" r:id="rId9"/>
    <sheet name="(令和6年4月)" sheetId="41" r:id="rId10"/>
    <sheet name="(令和6年3月)" sheetId="40" r:id="rId11"/>
    <sheet name="(令和6年2月)" sheetId="38" r:id="rId12"/>
    <sheet name="(令和6年1月)" sheetId="37" r:id="rId13"/>
    <sheet name="(令和5年12月)" sheetId="35" r:id="rId14"/>
    <sheet name="(令和5年11月)" sheetId="36" r:id="rId15"/>
    <sheet name="(令和5年10月)" sheetId="34" r:id="rId16"/>
    <sheet name="(令和5年9月)" sheetId="32" r:id="rId17"/>
    <sheet name="(令和5年8月)" sheetId="33" r:id="rId18"/>
    <sheet name="(令和5年7月)" sheetId="29" r:id="rId19"/>
    <sheet name="(令和5年6月)" sheetId="31" r:id="rId20"/>
    <sheet name="(令和5年5月)" sheetId="30" r:id="rId21"/>
    <sheet name="(令和5年4月)" sheetId="26" r:id="rId22"/>
    <sheet name="(令和5年3月)" sheetId="28" r:id="rId23"/>
    <sheet name="(令和5年2月)" sheetId="27" r:id="rId24"/>
    <sheet name="(令和5年1月)" sheetId="25" r:id="rId25"/>
    <sheet name="(令和4年12月)" sheetId="24" r:id="rId26"/>
    <sheet name="(令和4年11月)" sheetId="22" r:id="rId27"/>
    <sheet name="(令和4年10月)" sheetId="23" r:id="rId28"/>
    <sheet name="(令和4年9月)" sheetId="21" r:id="rId29"/>
    <sheet name="(令和4年8月)" sheetId="20" r:id="rId30"/>
    <sheet name="(令和4年7月)" sheetId="19" r:id="rId31"/>
    <sheet name="(令和4年6月) " sheetId="17" r:id="rId32"/>
    <sheet name="(令和4年5月) " sheetId="9" r:id="rId33"/>
  </sheets>
  <definedNames>
    <definedName name="_xlnm.Print_Area" localSheetId="27">'(令和4年10月)'!$A$1:$Z$49</definedName>
    <definedName name="_xlnm.Print_Area" localSheetId="26">'(令和4年11月)'!$A$1:$Z$49</definedName>
    <definedName name="_xlnm.Print_Area" localSheetId="25">'(令和4年12月)'!$A$1:$Z$49</definedName>
    <definedName name="_xlnm.Print_Area" localSheetId="32">'(令和4年5月) '!$A$1:$Z$49</definedName>
    <definedName name="_xlnm.Print_Area" localSheetId="31">'(令和4年6月) '!$A$1:$Z$49</definedName>
    <definedName name="_xlnm.Print_Area" localSheetId="30">'(令和4年7月)'!$A$1:$Z$49</definedName>
    <definedName name="_xlnm.Print_Area" localSheetId="29">'(令和4年8月)'!$A$1:$Z$49</definedName>
    <definedName name="_xlnm.Print_Area" localSheetId="28">'(令和4年9月)'!$A$1:$Z$49</definedName>
    <definedName name="_xlnm.Print_Area" localSheetId="15">'(令和5年10月)'!$A$1:$Z$49</definedName>
    <definedName name="_xlnm.Print_Area" localSheetId="14">'(令和5年11月)'!$A$1:$Z$49</definedName>
    <definedName name="_xlnm.Print_Area" localSheetId="13">'(令和5年12月)'!$A$1:$Z$49</definedName>
    <definedName name="_xlnm.Print_Area" localSheetId="24">'(令和5年1月)'!$A$1:$Z$49</definedName>
    <definedName name="_xlnm.Print_Area" localSheetId="23">'(令和5年2月)'!$A$1:$Z$49</definedName>
    <definedName name="_xlnm.Print_Area" localSheetId="22">'(令和5年3月)'!$A$1:$Z$49</definedName>
    <definedName name="_xlnm.Print_Area" localSheetId="21">'(令和5年4月)'!$A$1:$Z$49</definedName>
    <definedName name="_xlnm.Print_Area" localSheetId="20">'(令和5年5月)'!$A$1:$Z$49</definedName>
    <definedName name="_xlnm.Print_Area" localSheetId="19">'(令和5年6月)'!$A$1:$Z$49</definedName>
    <definedName name="_xlnm.Print_Area" localSheetId="18">'(令和5年7月)'!$A$1:$Z$49</definedName>
    <definedName name="_xlnm.Print_Area" localSheetId="17">'(令和5年8月)'!$A$1:$Z$49</definedName>
    <definedName name="_xlnm.Print_Area" localSheetId="16">'(令和5年9月)'!$A$1:$Z$49</definedName>
    <definedName name="_xlnm.Print_Area" localSheetId="3">'(令和6年10月)'!$A$1:$Z$49</definedName>
    <definedName name="_xlnm.Print_Area" localSheetId="2">'(令和6年11月)'!$A$1:$Z$49</definedName>
    <definedName name="_xlnm.Print_Area" localSheetId="1">'(令和6年12月)'!$A$1:$Z$49</definedName>
    <definedName name="_xlnm.Print_Area" localSheetId="12">'(令和6年1月)'!$A$1:$Z$49</definedName>
    <definedName name="_xlnm.Print_Area" localSheetId="11">'(令和6年2月)'!$A$1:$Z$49</definedName>
    <definedName name="_xlnm.Print_Area" localSheetId="10">'(令和6年3月)'!$A$1:$Z$49</definedName>
    <definedName name="_xlnm.Print_Area" localSheetId="9">'(令和6年4月)'!$A$1:$Z$49</definedName>
    <definedName name="_xlnm.Print_Area" localSheetId="8">'(令和6年5月)'!$A$1:$Z$49</definedName>
    <definedName name="_xlnm.Print_Area" localSheetId="7">'(令和6年6月)'!$A$1:$Z$49</definedName>
    <definedName name="_xlnm.Print_Area" localSheetId="6">'(令和6年7月)'!$A$1:$Z$49</definedName>
    <definedName name="_xlnm.Print_Area" localSheetId="5">'(令和6年8月)'!$A$1:$Z$49</definedName>
    <definedName name="_xlnm.Print_Area" localSheetId="4">'(令和6年9月)'!$A$1:$Z$49</definedName>
    <definedName name="_xlnm.Print_Area" localSheetId="0">'10品目別管理表 (令和7年1月)'!$A$1:$Z$49</definedName>
  </definedNames>
  <calcPr calcId="191029"/>
</workbook>
</file>

<file path=xl/calcChain.xml><?xml version="1.0" encoding="utf-8"?>
<calcChain xmlns="http://schemas.openxmlformats.org/spreadsheetml/2006/main">
  <c r="Z42" i="49" l="1"/>
  <c r="X42" i="49"/>
  <c r="V42" i="49"/>
  <c r="T42" i="49"/>
  <c r="R42" i="49"/>
  <c r="P42" i="49"/>
  <c r="N42" i="49"/>
  <c r="L42" i="49"/>
  <c r="J42" i="49"/>
  <c r="H42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V21" i="49"/>
  <c r="U21" i="49"/>
  <c r="T21" i="49"/>
  <c r="S21" i="49"/>
  <c r="R21" i="49"/>
  <c r="R36" i="49" s="1"/>
  <c r="Q21" i="49"/>
  <c r="P21" i="49"/>
  <c r="O21" i="49"/>
  <c r="N21" i="49"/>
  <c r="M21" i="49"/>
  <c r="L21" i="49"/>
  <c r="L36" i="49" s="1"/>
  <c r="K21" i="49"/>
  <c r="J21" i="49"/>
  <c r="I21" i="49"/>
  <c r="H21" i="49"/>
  <c r="H32" i="49" s="1"/>
  <c r="G21" i="49"/>
  <c r="F21" i="49"/>
  <c r="F36" i="49" s="1"/>
  <c r="E21" i="49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F31" i="49" s="1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4" i="48" s="1"/>
  <c r="W22" i="48"/>
  <c r="W37" i="48" s="1"/>
  <c r="V22" i="48"/>
  <c r="V33" i="48" s="1"/>
  <c r="U22" i="48"/>
  <c r="U33" i="48" s="1"/>
  <c r="T22" i="48"/>
  <c r="T49" i="48" s="1"/>
  <c r="S22" i="48"/>
  <c r="S41" i="49" s="1"/>
  <c r="R22" i="48"/>
  <c r="R41" i="49" s="1"/>
  <c r="Q22" i="48"/>
  <c r="Q37" i="48" s="1"/>
  <c r="P22" i="48"/>
  <c r="P33" i="48" s="1"/>
  <c r="O22" i="48"/>
  <c r="O33" i="48" s="1"/>
  <c r="N22" i="48"/>
  <c r="N49" i="48" s="1"/>
  <c r="M22" i="48"/>
  <c r="M41" i="49" s="1"/>
  <c r="L22" i="48"/>
  <c r="K24" i="48" s="1"/>
  <c r="K22" i="48"/>
  <c r="K37" i="48" s="1"/>
  <c r="J22" i="48"/>
  <c r="J33" i="48" s="1"/>
  <c r="I22" i="48"/>
  <c r="I33" i="48" s="1"/>
  <c r="H22" i="48"/>
  <c r="H49" i="48" s="1"/>
  <c r="G22" i="48"/>
  <c r="G41" i="49" s="1"/>
  <c r="F22" i="48"/>
  <c r="E24" i="48" s="1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49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49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49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49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K39" i="49" l="1"/>
  <c r="W39" i="49"/>
  <c r="T41" i="49"/>
  <c r="T49" i="49" s="1"/>
  <c r="O47" i="49"/>
  <c r="U47" i="49"/>
  <c r="O39" i="49"/>
  <c r="E39" i="49"/>
  <c r="Q39" i="49"/>
  <c r="H41" i="49"/>
  <c r="I39" i="49"/>
  <c r="I43" i="49" s="1"/>
  <c r="U39" i="49"/>
  <c r="U43" i="49" s="1"/>
  <c r="N41" i="49"/>
  <c r="N49" i="49" s="1"/>
  <c r="U31" i="49"/>
  <c r="I31" i="48"/>
  <c r="H39" i="49"/>
  <c r="H43" i="49" s="1"/>
  <c r="N39" i="49"/>
  <c r="N47" i="49" s="1"/>
  <c r="T39" i="49"/>
  <c r="T43" i="49" s="1"/>
  <c r="J40" i="49"/>
  <c r="P40" i="49"/>
  <c r="P44" i="49" s="1"/>
  <c r="V40" i="49"/>
  <c r="V44" i="49" s="1"/>
  <c r="F41" i="49"/>
  <c r="F45" i="49" s="1"/>
  <c r="L41" i="49"/>
  <c r="L49" i="49" s="1"/>
  <c r="X41" i="49"/>
  <c r="X45" i="49" s="1"/>
  <c r="K40" i="49"/>
  <c r="K48" i="49" s="1"/>
  <c r="G47" i="48"/>
  <c r="J39" i="49"/>
  <c r="J47" i="49" s="1"/>
  <c r="P39" i="49"/>
  <c r="P43" i="49" s="1"/>
  <c r="V39" i="49"/>
  <c r="V47" i="49" s="1"/>
  <c r="F40" i="49"/>
  <c r="F44" i="49" s="1"/>
  <c r="L40" i="49"/>
  <c r="L44" i="49" s="1"/>
  <c r="R40" i="49"/>
  <c r="X40" i="49"/>
  <c r="X48" i="49" s="1"/>
  <c r="G40" i="49"/>
  <c r="G48" i="49" s="1"/>
  <c r="M40" i="49"/>
  <c r="M44" i="49" s="1"/>
  <c r="S40" i="49"/>
  <c r="S44" i="49" s="1"/>
  <c r="I41" i="49"/>
  <c r="I23" i="49" s="1"/>
  <c r="O41" i="49"/>
  <c r="O23" i="49" s="1"/>
  <c r="U41" i="49"/>
  <c r="U49" i="49" s="1"/>
  <c r="E40" i="49"/>
  <c r="E44" i="49" s="1"/>
  <c r="Q40" i="49"/>
  <c r="Q48" i="49" s="1"/>
  <c r="J44" i="49"/>
  <c r="H40" i="49"/>
  <c r="H48" i="49" s="1"/>
  <c r="N40" i="49"/>
  <c r="N48" i="49" s="1"/>
  <c r="T40" i="49"/>
  <c r="J41" i="49"/>
  <c r="J49" i="49" s="1"/>
  <c r="P41" i="49"/>
  <c r="P49" i="49" s="1"/>
  <c r="V41" i="49"/>
  <c r="W40" i="49"/>
  <c r="W48" i="49" s="1"/>
  <c r="G39" i="49"/>
  <c r="M39" i="49"/>
  <c r="M43" i="49" s="1"/>
  <c r="S39" i="49"/>
  <c r="S43" i="49" s="1"/>
  <c r="I40" i="49"/>
  <c r="O40" i="49"/>
  <c r="O44" i="49" s="1"/>
  <c r="U40" i="49"/>
  <c r="E41" i="49"/>
  <c r="E23" i="49" s="1"/>
  <c r="K41" i="49"/>
  <c r="K23" i="49" s="1"/>
  <c r="Q41" i="49"/>
  <c r="Q23" i="49" s="1"/>
  <c r="Q34" i="49" s="1"/>
  <c r="W41" i="49"/>
  <c r="W23" i="49" s="1"/>
  <c r="I31" i="49"/>
  <c r="O31" i="49"/>
  <c r="R45" i="49"/>
  <c r="G49" i="49"/>
  <c r="M49" i="49"/>
  <c r="S49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O43" i="49"/>
  <c r="Y21" i="49"/>
  <c r="Y32" i="49" s="1"/>
  <c r="V31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L48" i="49"/>
  <c r="H49" i="49"/>
  <c r="W24" i="49"/>
  <c r="F32" i="49"/>
  <c r="X32" i="49"/>
  <c r="H33" i="49"/>
  <c r="N33" i="49"/>
  <c r="T33" i="49"/>
  <c r="L32" i="49"/>
  <c r="V33" i="49"/>
  <c r="M45" i="49"/>
  <c r="R48" i="49"/>
  <c r="Z22" i="49"/>
  <c r="Z37" i="49" s="1"/>
  <c r="N32" i="49"/>
  <c r="S45" i="49"/>
  <c r="R49" i="49"/>
  <c r="Y20" i="49"/>
  <c r="R32" i="49"/>
  <c r="K44" i="49"/>
  <c r="F48" i="49"/>
  <c r="Z21" i="49"/>
  <c r="Z32" i="49" s="1"/>
  <c r="Z20" i="49"/>
  <c r="Z31" i="49" s="1"/>
  <c r="T32" i="49"/>
  <c r="Q44" i="49"/>
  <c r="J48" i="49"/>
  <c r="I33" i="49"/>
  <c r="I37" i="49"/>
  <c r="I45" i="49"/>
  <c r="I49" i="49"/>
  <c r="U33" i="49"/>
  <c r="U37" i="49"/>
  <c r="U45" i="49"/>
  <c r="G23" i="49"/>
  <c r="G43" i="49"/>
  <c r="G47" i="49"/>
  <c r="M23" i="49"/>
  <c r="S23" i="49"/>
  <c r="G35" i="49"/>
  <c r="M32" i="49"/>
  <c r="M36" i="49"/>
  <c r="U23" i="49"/>
  <c r="Y22" i="49"/>
  <c r="K25" i="49" s="1"/>
  <c r="G32" i="49"/>
  <c r="G36" i="49"/>
  <c r="E31" i="49"/>
  <c r="E35" i="49"/>
  <c r="E43" i="49"/>
  <c r="E47" i="49"/>
  <c r="K35" i="49"/>
  <c r="K43" i="49"/>
  <c r="K47" i="49"/>
  <c r="Q35" i="49"/>
  <c r="Q43" i="49"/>
  <c r="Q47" i="49"/>
  <c r="W35" i="49"/>
  <c r="W43" i="49"/>
  <c r="W47" i="49"/>
  <c r="E45" i="49"/>
  <c r="E49" i="49"/>
  <c r="E33" i="49"/>
  <c r="K33" i="49"/>
  <c r="Q33" i="49"/>
  <c r="W45" i="49"/>
  <c r="W49" i="49"/>
  <c r="W33" i="49"/>
  <c r="W37" i="49"/>
  <c r="O33" i="49"/>
  <c r="O37" i="49"/>
  <c r="O45" i="49"/>
  <c r="O24" i="49"/>
  <c r="S32" i="49"/>
  <c r="S36" i="49"/>
  <c r="S48" i="49"/>
  <c r="I44" i="49"/>
  <c r="I48" i="49"/>
  <c r="I32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R44" i="49"/>
  <c r="H45" i="49"/>
  <c r="N45" i="49"/>
  <c r="F47" i="49"/>
  <c r="L47" i="49"/>
  <c r="R47" i="49"/>
  <c r="X47" i="49"/>
  <c r="T48" i="49"/>
  <c r="V49" i="49"/>
  <c r="I35" i="49"/>
  <c r="O35" i="49"/>
  <c r="U35" i="49"/>
  <c r="E36" i="49"/>
  <c r="K36" i="49"/>
  <c r="Q36" i="49"/>
  <c r="W36" i="49"/>
  <c r="G37" i="49"/>
  <c r="M37" i="49"/>
  <c r="S37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T44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Y48" i="48" s="1"/>
  <c r="Q24" i="48"/>
  <c r="O31" i="48"/>
  <c r="G33" i="48"/>
  <c r="N44" i="48"/>
  <c r="M47" i="48"/>
  <c r="K49" i="48"/>
  <c r="Z21" i="48"/>
  <c r="U31" i="48"/>
  <c r="M33" i="48"/>
  <c r="F43" i="48"/>
  <c r="T44" i="48"/>
  <c r="S47" i="48"/>
  <c r="Q49" i="48"/>
  <c r="Z20" i="48"/>
  <c r="Y22" i="48"/>
  <c r="Y41" i="49" s="1"/>
  <c r="E32" i="48"/>
  <c r="S33" i="48"/>
  <c r="L43" i="48"/>
  <c r="J45" i="48"/>
  <c r="I48" i="48"/>
  <c r="W49" i="48"/>
  <c r="Y49" i="48"/>
  <c r="S25" i="48"/>
  <c r="Y37" i="48"/>
  <c r="G25" i="48"/>
  <c r="F36" i="48"/>
  <c r="K23" i="48"/>
  <c r="K42" i="49" s="1"/>
  <c r="W23" i="48"/>
  <c r="W42" i="49" s="1"/>
  <c r="M24" i="48"/>
  <c r="O25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49" s="1"/>
  <c r="O24" i="48"/>
  <c r="E25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49" s="1"/>
  <c r="Q23" i="48"/>
  <c r="Q42" i="49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49" s="1"/>
  <c r="S23" i="48"/>
  <c r="S42" i="49" s="1"/>
  <c r="I24" i="48"/>
  <c r="U24" i="48"/>
  <c r="K25" i="48"/>
  <c r="W25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49" s="1"/>
  <c r="U23" i="48"/>
  <c r="U42" i="49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L45" i="49" l="1"/>
  <c r="M25" i="48"/>
  <c r="U25" i="48"/>
  <c r="Q25" i="48"/>
  <c r="Y25" i="48" s="1"/>
  <c r="Y45" i="48"/>
  <c r="Q49" i="49"/>
  <c r="S47" i="49"/>
  <c r="N43" i="49"/>
  <c r="I47" i="49"/>
  <c r="V43" i="49"/>
  <c r="M48" i="49"/>
  <c r="E48" i="49"/>
  <c r="T45" i="49"/>
  <c r="O49" i="49"/>
  <c r="K45" i="49"/>
  <c r="G44" i="49"/>
  <c r="F49" i="49"/>
  <c r="I46" i="49"/>
  <c r="Y33" i="48"/>
  <c r="M47" i="49"/>
  <c r="P48" i="49"/>
  <c r="P45" i="49"/>
  <c r="X44" i="49"/>
  <c r="J43" i="49"/>
  <c r="O48" i="49"/>
  <c r="X49" i="49"/>
  <c r="H47" i="49"/>
  <c r="V48" i="49"/>
  <c r="Z35" i="48"/>
  <c r="Z39" i="49"/>
  <c r="Z43" i="49" s="1"/>
  <c r="J45" i="49"/>
  <c r="Z36" i="48"/>
  <c r="Z40" i="49"/>
  <c r="Q45" i="49"/>
  <c r="T47" i="49"/>
  <c r="E46" i="49"/>
  <c r="Z48" i="48"/>
  <c r="Y44" i="48"/>
  <c r="Y40" i="49"/>
  <c r="Y44" i="49" s="1"/>
  <c r="O34" i="48"/>
  <c r="O42" i="49"/>
  <c r="O46" i="49" s="1"/>
  <c r="Z49" i="48"/>
  <c r="Z41" i="49"/>
  <c r="N44" i="49"/>
  <c r="Z44" i="48"/>
  <c r="Y23" i="48"/>
  <c r="Y42" i="49" s="1"/>
  <c r="Y39" i="49"/>
  <c r="Y43" i="49" s="1"/>
  <c r="H44" i="49"/>
  <c r="K49" i="49"/>
  <c r="W44" i="49"/>
  <c r="E34" i="49"/>
  <c r="Z35" i="49"/>
  <c r="Y48" i="49"/>
  <c r="Y36" i="49"/>
  <c r="Q46" i="49"/>
  <c r="Z33" i="49"/>
  <c r="Z36" i="49"/>
  <c r="Y31" i="49"/>
  <c r="Z44" i="49"/>
  <c r="O25" i="49"/>
  <c r="S25" i="49"/>
  <c r="Z48" i="49"/>
  <c r="I34" i="49"/>
  <c r="Y35" i="49"/>
  <c r="E25" i="49"/>
  <c r="G25" i="49"/>
  <c r="U25" i="49"/>
  <c r="Q25" i="49"/>
  <c r="S46" i="49"/>
  <c r="S34" i="49"/>
  <c r="W46" i="49"/>
  <c r="W34" i="49"/>
  <c r="K46" i="49"/>
  <c r="K34" i="49"/>
  <c r="Y49" i="49"/>
  <c r="Y33" i="49"/>
  <c r="Y37" i="49"/>
  <c r="M25" i="49"/>
  <c r="Y45" i="49"/>
  <c r="Y23" i="49"/>
  <c r="O34" i="49"/>
  <c r="U46" i="49"/>
  <c r="U34" i="49"/>
  <c r="M34" i="49"/>
  <c r="M46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46" i="48" l="1"/>
  <c r="Y47" i="49"/>
  <c r="Y34" i="48"/>
  <c r="Z47" i="49"/>
  <c r="Z49" i="49"/>
  <c r="Z45" i="49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<sst xmlns="http://schemas.openxmlformats.org/spreadsheetml/2006/main" count="4224" uniqueCount="96">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</sst>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D0B3382-77FB-49C2-9662-C62B090A4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CA643DA-D21C-4A6D-98FE-D47EBFF47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FC8B983-AB8E-418F-B17D-010E26D0B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58C616D-4A8A-4D47-B375-59C3A4201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79B8653-EDAC-4721-8A17-3FB8E558B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AE369EB-00AC-4944-B412-954466687D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17A36F0-E571-452A-9993-A62CB612D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2DC1220-D1F8-4A12-AACC-7F53533CF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A80D5A7-6B36-4EA2-847D-AB3E1C652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B34C085-BCA1-42A8-B0EA-BD49C6CA0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C6183C-70B0-4BDA-AAE3-A600BFD808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4E65ABF-B6B2-41D8-B8E0-5AE03B2A73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50EAE62-6368-426D-B7ED-11EC70FBC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8B6CF22-ECE1-483A-8ACF-1038F263D2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6FC6C62-0BB3-444C-B3C0-6E48BEC99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32B58716-DADC-43A1-B32B-18F9DD0F6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903C2D0-F0A3-441F-9C91-28540466E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99D9B57-703D-43DF-9C62-A1E05DB344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D447171-E27F-4011-92BE-852A6D2E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463B76D-1F76-4FF3-8245-A02D39A94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16AB2D4-D37D-4419-AC78-F01049FD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BB8AD14-566D-47FB-93D3-FC871DB1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F7071FF-CA14-44B8-8F14-B209A925A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F30A97B-C211-46D6-879B-AC7C2570F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C9EC2A1-0609-4331-A4FB-BFD6354938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86F18E0-4B20-45D8-9F9E-D333D1F0DA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7002BF8-A515-46DC-A9A5-0D12E99392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F39B9B1-32F4-42AC-B1C1-5464688EC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E747446-A0DA-43F2-9B23-4430E725FA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E1FBEE2-4835-428A-BFF0-A1FA046FF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5E66BB1-0629-4A5F-8AF3-DF2730B3D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4B85011-9534-410A-85A4-8A1E86E12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5E1A238-7A53-4C9E-A173-626782680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5462A81-A7CC-46B8-83DA-A96985CEA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7C75739D-457B-44FC-8064-BC6A53CA7C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AB86DD7-346C-48A2-AC0D-6B20039ABE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FC5A4E5-3CCF-45A5-84DA-37DB370EF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90014CB-F6A0-402B-9A9B-23B348D33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CF19D3E-B96C-4FFE-9274-9B920CACB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2A561E0-B813-4BA3-91A6-14AC31A7F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C32F08-3B1D-4019-A11F-ABB3AE503D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DF84E-95F2-4243-9402-7C28D1E3B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46.60110069302894</v>
      </c>
      <c r="F23" s="175"/>
      <c r="G23" s="174">
        <f>(G20+G21)/(G22+G41)*100</f>
        <v>65.115785595965704</v>
      </c>
      <c r="H23" s="175"/>
      <c r="I23" s="174">
        <f>(I20+I21)/(I22+I41)*100</f>
        <v>62.655519389323075</v>
      </c>
      <c r="J23" s="175"/>
      <c r="K23" s="174">
        <f>(K20+K21)/(K22+K41)*100</f>
        <v>43.919463087248324</v>
      </c>
      <c r="L23" s="175"/>
      <c r="M23" s="174">
        <f>(M20+M21)/(M22+M41)*100</f>
        <v>43.604500578630628</v>
      </c>
      <c r="N23" s="175"/>
      <c r="O23" s="174">
        <f>(O20+O21)/(O22+O41)*100</f>
        <v>74.640347942455676</v>
      </c>
      <c r="P23" s="175"/>
      <c r="Q23" s="174">
        <f>(Q20+Q21)/(Q22+Q41)*100</f>
        <v>41.949865723855098</v>
      </c>
      <c r="R23" s="175"/>
      <c r="S23" s="174">
        <f>(S20+S21)/(S22+S41)*100</f>
        <v>88.398273777918362</v>
      </c>
      <c r="T23" s="175"/>
      <c r="U23" s="174">
        <f>(U20+U21)/(U22+U41)*100</f>
        <v>84.956998440879133</v>
      </c>
      <c r="V23" s="175"/>
      <c r="W23" s="174">
        <f>(W20+W21)/(W22+W41)*100</f>
        <v>52.249841959527778</v>
      </c>
      <c r="X23" s="175"/>
      <c r="Y23" s="174">
        <f>(Y20+Y21)/(Y22+Y41)*100</f>
        <v>58.126970355958086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182152.57557308485</v>
      </c>
      <c r="F24" s="177"/>
      <c r="G24" s="178">
        <f>H22/G22*1000</f>
        <v>433113.73227248358</v>
      </c>
      <c r="H24" s="179"/>
      <c r="I24" s="180">
        <f>J22/I22*1000</f>
        <v>1008019.917215394</v>
      </c>
      <c r="J24" s="181"/>
      <c r="K24" s="178">
        <f>L22/K22*1000</f>
        <v>1942590.3814262024</v>
      </c>
      <c r="L24" s="179"/>
      <c r="M24" s="180">
        <f>N22/M22*1000</f>
        <v>206507.40846343304</v>
      </c>
      <c r="N24" s="181"/>
      <c r="O24" s="178">
        <f>P22/O22*1000</f>
        <v>300646.41517758655</v>
      </c>
      <c r="P24" s="179"/>
      <c r="Q24" s="180">
        <f>R22/Q22*1000</f>
        <v>195299.13173680191</v>
      </c>
      <c r="R24" s="181"/>
      <c r="S24" s="178">
        <f>T22/S22*1000</f>
        <v>88280.243418559548</v>
      </c>
      <c r="T24" s="179"/>
      <c r="U24" s="180">
        <f>V22/U22*1000</f>
        <v>355576.88551281265</v>
      </c>
      <c r="V24" s="181"/>
      <c r="W24" s="178">
        <f>X22/W22*1000</f>
        <v>166652.95135535669</v>
      </c>
      <c r="X24" s="179"/>
      <c r="Y24" s="180">
        <f>Z22/Y22*1000</f>
        <v>242842.02600199147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+'(令和6年1月)'!E23</f>
        <v>41.819200485162973</v>
      </c>
      <c r="F30" s="183">
        <f>+'(令和5年1月)'!F23</f>
        <v>0</v>
      </c>
      <c r="G30" s="182">
        <f>+'(令和6年1月)'!G23</f>
        <v>64.650334251862901</v>
      </c>
      <c r="H30" s="183">
        <f>+'(令和5年1月)'!H23</f>
        <v>0</v>
      </c>
      <c r="I30" s="182">
        <f>+'(令和6年1月)'!I23</f>
        <v>49.097185342538502</v>
      </c>
      <c r="J30" s="183">
        <f>+'(令和5年1月)'!J23</f>
        <v>0</v>
      </c>
      <c r="K30" s="182">
        <f>+'(令和6年1月)'!K23</f>
        <v>20.209823557463043</v>
      </c>
      <c r="L30" s="183">
        <f>+'(令和5年1月)'!L23</f>
        <v>0</v>
      </c>
      <c r="M30" s="182">
        <f>+'(令和6年1月)'!M23</f>
        <v>30.826355214721186</v>
      </c>
      <c r="N30" s="183">
        <f>+'(令和5年1月)'!N23</f>
        <v>0</v>
      </c>
      <c r="O30" s="182">
        <f>+'(令和6年1月)'!O23</f>
        <v>73.808318996053032</v>
      </c>
      <c r="P30" s="183">
        <f>+'(令和5年1月)'!P23</f>
        <v>0</v>
      </c>
      <c r="Q30" s="182">
        <f>+'(令和6年1月)'!Q23</f>
        <v>34.566606195299833</v>
      </c>
      <c r="R30" s="183">
        <f>+'(令和5年1月)'!R23</f>
        <v>0</v>
      </c>
      <c r="S30" s="182">
        <f>+'(令和6年1月)'!S23</f>
        <v>95.575188398785571</v>
      </c>
      <c r="T30" s="183">
        <f>+'(令和5年1月)'!T23</f>
        <v>0</v>
      </c>
      <c r="U30" s="182">
        <f>+'(令和6年1月)'!U23</f>
        <v>58.055430374042359</v>
      </c>
      <c r="V30" s="183">
        <f>+'(令和5年1月)'!V23</f>
        <v>0</v>
      </c>
      <c r="W30" s="182">
        <f>+'(令和6年1月)'!W23</f>
        <v>54.528997252711243</v>
      </c>
      <c r="X30" s="183">
        <f>+'(令和5年1月)'!X23</f>
        <v>0</v>
      </c>
      <c r="Y30" s="182">
        <f>+'(令和6年1月)'!Y23</f>
        <v>53.13625414806026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4.7819002078659665</v>
      </c>
      <c r="F34" s="188"/>
      <c r="G34" s="187">
        <f t="shared" ref="G34" si="7">+G23-G30</f>
        <v>0.46545134410280298</v>
      </c>
      <c r="H34" s="188"/>
      <c r="I34" s="187">
        <f t="shared" ref="I34" si="8">+I23-I30</f>
        <v>13.558334046784573</v>
      </c>
      <c r="J34" s="188"/>
      <c r="K34" s="187">
        <f t="shared" ref="K34" si="9">+K23-K30</f>
        <v>23.709639529785282</v>
      </c>
      <c r="L34" s="188"/>
      <c r="M34" s="187">
        <f t="shared" ref="M34" si="10">+M23-M30</f>
        <v>12.778145363909442</v>
      </c>
      <c r="N34" s="188"/>
      <c r="O34" s="187">
        <f t="shared" ref="O34" si="11">+O23-O30</f>
        <v>0.83202894640264446</v>
      </c>
      <c r="P34" s="188"/>
      <c r="Q34" s="187">
        <f t="shared" ref="Q34" si="12">+Q23-Q30</f>
        <v>7.3832595285552642</v>
      </c>
      <c r="R34" s="188"/>
      <c r="S34" s="187">
        <f t="shared" ref="S34" si="13">+S23-S30</f>
        <v>-7.1769146208672083</v>
      </c>
      <c r="T34" s="188"/>
      <c r="U34" s="187">
        <f t="shared" ref="U34" si="14">+U23-U30</f>
        <v>26.901568066836774</v>
      </c>
      <c r="V34" s="188"/>
      <c r="W34" s="187">
        <f t="shared" ref="W34" si="15">+W23-W30</f>
        <v>-2.2791552931834644</v>
      </c>
      <c r="X34" s="188"/>
      <c r="Y34" s="187">
        <f t="shared" ref="Y34" si="16">+Y23-Y30</f>
        <v>4.990716207897826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+'(令和6年12月)'!E23</f>
        <v>41.509159639430067</v>
      </c>
      <c r="F42" s="193">
        <f>+'(令和5年12月)'!F23</f>
        <v>0</v>
      </c>
      <c r="G42" s="192">
        <f>+'(令和6年12月)'!G23</f>
        <v>71.393427006654349</v>
      </c>
      <c r="H42" s="193">
        <f>+'(令和5年12月)'!H23</f>
        <v>0</v>
      </c>
      <c r="I42" s="192">
        <f>+'(令和6年12月)'!I23</f>
        <v>65.499983317206627</v>
      </c>
      <c r="J42" s="193">
        <f>+'(令和5年12月)'!J23</f>
        <v>0</v>
      </c>
      <c r="K42" s="192">
        <f>+'(令和6年12月)'!K23</f>
        <v>47.034908173279128</v>
      </c>
      <c r="L42" s="193">
        <f>+'(令和5年12月)'!L23</f>
        <v>0</v>
      </c>
      <c r="M42" s="192">
        <f>+'(令和6年12月)'!M23</f>
        <v>51.668823429299785</v>
      </c>
      <c r="N42" s="193">
        <f>+'(令和5年12月)'!N23</f>
        <v>0</v>
      </c>
      <c r="O42" s="192">
        <f>+'(令和6年12月)'!O23</f>
        <v>104.22847022359973</v>
      </c>
      <c r="P42" s="193">
        <f>+'(令和5年12月)'!P23</f>
        <v>0</v>
      </c>
      <c r="Q42" s="192">
        <f>+'(令和6年12月)'!Q23</f>
        <v>39.785047626231801</v>
      </c>
      <c r="R42" s="193">
        <f>+'(令和5年12月)'!R23</f>
        <v>0</v>
      </c>
      <c r="S42" s="192">
        <f>+'(令和6年12月)'!S23</f>
        <v>89.752013349778707</v>
      </c>
      <c r="T42" s="193">
        <f>+'(令和5年12月)'!T23</f>
        <v>0</v>
      </c>
      <c r="U42" s="192">
        <f>+'(令和6年12月)'!U23</f>
        <v>81.890420365919468</v>
      </c>
      <c r="V42" s="193">
        <f>+'(令和5年12月)'!V23</f>
        <v>0</v>
      </c>
      <c r="W42" s="192">
        <f>+'(令和6年12月)'!W23</f>
        <v>82.729890522144672</v>
      </c>
      <c r="X42" s="193">
        <f>+'(令和5年12月)'!X23</f>
        <v>0</v>
      </c>
      <c r="Y42" s="192">
        <f>+'(令和6年12月)'!Y23</f>
        <v>60.878794366852318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5.0919410535988732</v>
      </c>
      <c r="F46" s="193"/>
      <c r="G46" s="192">
        <f>G23-G42</f>
        <v>-6.2776414106886449</v>
      </c>
      <c r="H46" s="193"/>
      <c r="I46" s="192">
        <f>I23-I42</f>
        <v>-2.8444639278835524</v>
      </c>
      <c r="J46" s="193"/>
      <c r="K46" s="192">
        <f>K23-K42</f>
        <v>-3.1154450860308032</v>
      </c>
      <c r="L46" s="193"/>
      <c r="M46" s="192">
        <f>M23-M42</f>
        <v>-8.0643228506691571</v>
      </c>
      <c r="N46" s="193"/>
      <c r="O46" s="192">
        <f t="shared" si="18"/>
        <v>-29.588122281144052</v>
      </c>
      <c r="P46" s="193"/>
      <c r="Q46" s="192">
        <f t="shared" si="18"/>
        <v>2.1648180976232965</v>
      </c>
      <c r="R46" s="193"/>
      <c r="S46" s="192">
        <f t="shared" si="18"/>
        <v>-1.3537395718603449</v>
      </c>
      <c r="T46" s="193"/>
      <c r="U46" s="192">
        <f t="shared" si="18"/>
        <v>3.0665780749596649</v>
      </c>
      <c r="V46" s="193"/>
      <c r="W46" s="192">
        <f t="shared" si="18"/>
        <v>-30.480048562616894</v>
      </c>
      <c r="X46" s="193"/>
      <c r="Y46" s="192">
        <f t="shared" si="18"/>
        <v>-2.7518240108942322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41.509159639430067</v>
      </c>
      <c r="F23" s="175"/>
      <c r="G23" s="174">
        <f>(G20+G21)/(G22+G41)*100</f>
        <v>71.393427006654349</v>
      </c>
      <c r="H23" s="175"/>
      <c r="I23" s="174">
        <f>(I20+I21)/(I22+I41)*100</f>
        <v>65.499983317206627</v>
      </c>
      <c r="J23" s="175"/>
      <c r="K23" s="174">
        <f>(K20+K21)/(K22+K41)*100</f>
        <v>47.034908173279128</v>
      </c>
      <c r="L23" s="175"/>
      <c r="M23" s="174">
        <f>(M20+M21)/(M22+M41)*100</f>
        <v>51.668823429299785</v>
      </c>
      <c r="N23" s="175"/>
      <c r="O23" s="174">
        <f>(O20+O21)/(O22+O41)*100</f>
        <v>104.22847022359973</v>
      </c>
      <c r="P23" s="175"/>
      <c r="Q23" s="174">
        <f>(Q20+Q21)/(Q22+Q41)*100</f>
        <v>39.785047626231801</v>
      </c>
      <c r="R23" s="175"/>
      <c r="S23" s="174">
        <f>(S20+S21)/(S22+S41)*100</f>
        <v>89.752013349778707</v>
      </c>
      <c r="T23" s="175"/>
      <c r="U23" s="174">
        <f>(U20+U21)/(U22+U41)*100</f>
        <v>81.890420365919468</v>
      </c>
      <c r="V23" s="175"/>
      <c r="W23" s="174">
        <f>(W20+W21)/(W22+W41)*100</f>
        <v>82.729890522144672</v>
      </c>
      <c r="X23" s="175"/>
      <c r="Y23" s="174">
        <f>(Y20+Y21)/(Y22+Y41)*100</f>
        <v>60.878794366852318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177242.49717569625</v>
      </c>
      <c r="F24" s="177"/>
      <c r="G24" s="178">
        <f>H22/G22*1000</f>
        <v>445134.56530442514</v>
      </c>
      <c r="H24" s="179"/>
      <c r="I24" s="180">
        <f>J22/I22*1000</f>
        <v>1012463.2172706946</v>
      </c>
      <c r="J24" s="181"/>
      <c r="K24" s="178">
        <f>L22/K22*1000</f>
        <v>1936553.496868476</v>
      </c>
      <c r="L24" s="179"/>
      <c r="M24" s="180">
        <f>N22/M22*1000</f>
        <v>201706.46391651154</v>
      </c>
      <c r="N24" s="181"/>
      <c r="O24" s="178">
        <f>P22/O22*1000</f>
        <v>309055.86377988273</v>
      </c>
      <c r="P24" s="179"/>
      <c r="Q24" s="180">
        <f>R22/Q22*1000</f>
        <v>197110.27854981332</v>
      </c>
      <c r="R24" s="181"/>
      <c r="S24" s="178">
        <f>T22/S22*1000</f>
        <v>94662.595061389045</v>
      </c>
      <c r="T24" s="179"/>
      <c r="U24" s="180">
        <f>V22/U22*1000</f>
        <v>298462.69279493653</v>
      </c>
      <c r="V24" s="181"/>
      <c r="W24" s="178">
        <f>X22/W22*1000</f>
        <v>167533.50697201377</v>
      </c>
      <c r="X24" s="179"/>
      <c r="Y24" s="180">
        <f>Z22/Y22*1000</f>
        <v>246953.68051415723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+'(令和5年12月)'!E23</f>
        <v>52.954432582402603</v>
      </c>
      <c r="F30" s="183">
        <f>+'(令和5年1月)'!F23</f>
        <v>0</v>
      </c>
      <c r="G30" s="182">
        <f>+'(令和5年12月)'!G23</f>
        <v>61.298619237286786</v>
      </c>
      <c r="H30" s="183">
        <f>+'(令和5年1月)'!H23</f>
        <v>0</v>
      </c>
      <c r="I30" s="182">
        <f>+'(令和5年12月)'!I23</f>
        <v>58.929802785822652</v>
      </c>
      <c r="J30" s="183">
        <f>+'(令和5年1月)'!J23</f>
        <v>0</v>
      </c>
      <c r="K30" s="182">
        <f>+'(令和5年12月)'!K23</f>
        <v>44.205091685953356</v>
      </c>
      <c r="L30" s="183">
        <f>+'(令和5年1月)'!L23</f>
        <v>0</v>
      </c>
      <c r="M30" s="182">
        <f>+'(令和5年12月)'!M23</f>
        <v>61.437489381694043</v>
      </c>
      <c r="N30" s="183">
        <f>+'(令和5年1月)'!N23</f>
        <v>0</v>
      </c>
      <c r="O30" s="182">
        <f>+'(令和5年12月)'!O23</f>
        <v>97.897959183673464</v>
      </c>
      <c r="P30" s="183">
        <f>+'(令和5年1月)'!P23</f>
        <v>0</v>
      </c>
      <c r="Q30" s="182">
        <f>+'(令和5年12月)'!Q23</f>
        <v>43.863959265730479</v>
      </c>
      <c r="R30" s="183">
        <f>+'(令和5年1月)'!R23</f>
        <v>0</v>
      </c>
      <c r="S30" s="182">
        <f>+'(令和5年12月)'!S23</f>
        <v>140.70087532089946</v>
      </c>
      <c r="T30" s="183">
        <f>+'(令和5年1月)'!T23</f>
        <v>0</v>
      </c>
      <c r="U30" s="182">
        <f>+'(令和5年12月)'!U23</f>
        <v>81.993686255463814</v>
      </c>
      <c r="V30" s="183">
        <f>+'(令和5年1月)'!V23</f>
        <v>0</v>
      </c>
      <c r="W30" s="182">
        <f>+'(令和5年12月)'!W23</f>
        <v>83.801409669464917</v>
      </c>
      <c r="X30" s="183">
        <f>+'(令和5年1月)'!X23</f>
        <v>0</v>
      </c>
      <c r="Y30" s="182">
        <f>+'(令和5年12月)'!Y23</f>
        <v>77.615429235076121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-11.445272942972537</v>
      </c>
      <c r="F34" s="188"/>
      <c r="G34" s="187">
        <f t="shared" ref="G34" si="7">+G23-G30</f>
        <v>10.094807769367563</v>
      </c>
      <c r="H34" s="188"/>
      <c r="I34" s="187">
        <f t="shared" ref="I34" si="8">+I23-I30</f>
        <v>6.5701805313839756</v>
      </c>
      <c r="J34" s="188"/>
      <c r="K34" s="187">
        <f t="shared" ref="K34" si="9">+K23-K30</f>
        <v>2.8298164873257718</v>
      </c>
      <c r="L34" s="188"/>
      <c r="M34" s="187">
        <f t="shared" ref="M34" si="10">+M23-M30</f>
        <v>-9.7686659523942581</v>
      </c>
      <c r="N34" s="188"/>
      <c r="O34" s="187">
        <f t="shared" ref="O34" si="11">+O23-O30</f>
        <v>6.3305110399262645</v>
      </c>
      <c r="P34" s="188"/>
      <c r="Q34" s="187">
        <f t="shared" ref="Q34" si="12">+Q23-Q30</f>
        <v>-4.0789116394986777</v>
      </c>
      <c r="R34" s="188"/>
      <c r="S34" s="187">
        <f t="shared" ref="S34" si="13">+S23-S30</f>
        <v>-50.948861971120749</v>
      </c>
      <c r="T34" s="188"/>
      <c r="U34" s="187">
        <f t="shared" ref="U34" si="14">+U23-U30</f>
        <v>-0.10326588954434612</v>
      </c>
      <c r="V34" s="188"/>
      <c r="W34" s="187">
        <f t="shared" ref="W34" si="15">+W23-W30</f>
        <v>-1.0715191473202452</v>
      </c>
      <c r="X34" s="188"/>
      <c r="Y34" s="187">
        <f t="shared" ref="Y34" si="16">+Y23-Y30</f>
        <v>-16.736634868223803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+'(令和6年11月)'!E23</f>
        <v>54.911685814059418</v>
      </c>
      <c r="F42" s="193">
        <f>+'(令和5年12月)'!F23</f>
        <v>0</v>
      </c>
      <c r="G42" s="192">
        <f>+'(令和6年11月)'!G23</f>
        <v>65.612516468341084</v>
      </c>
      <c r="H42" s="193">
        <f>+'(令和5年12月)'!H23</f>
        <v>0</v>
      </c>
      <c r="I42" s="192">
        <f>+'(令和6年11月)'!I23</f>
        <v>60.402112796047028</v>
      </c>
      <c r="J42" s="193">
        <f>+'(令和5年12月)'!J23</f>
        <v>0</v>
      </c>
      <c r="K42" s="192">
        <f>+'(令和6年11月)'!K23</f>
        <v>66.503153468815697</v>
      </c>
      <c r="L42" s="193">
        <f>+'(令和5年12月)'!L23</f>
        <v>0</v>
      </c>
      <c r="M42" s="192">
        <f>+'(令和6年11月)'!M23</f>
        <v>47.554847294036726</v>
      </c>
      <c r="N42" s="193">
        <f>+'(令和5年12月)'!N23</f>
        <v>0</v>
      </c>
      <c r="O42" s="192">
        <f>+'(令和6年11月)'!O23</f>
        <v>90.920966688438938</v>
      </c>
      <c r="P42" s="193">
        <f>+'(令和5年12月)'!P23</f>
        <v>0</v>
      </c>
      <c r="Q42" s="192">
        <f>+'(令和6年11月)'!Q23</f>
        <v>41.959600779493542</v>
      </c>
      <c r="R42" s="193">
        <f>+'(令和5年12月)'!R23</f>
        <v>0</v>
      </c>
      <c r="S42" s="192">
        <f>+'(令和6年11月)'!S23</f>
        <v>87.99069951110549</v>
      </c>
      <c r="T42" s="193">
        <f>+'(令和5年12月)'!T23</f>
        <v>0</v>
      </c>
      <c r="U42" s="192">
        <f>+'(令和6年11月)'!U23</f>
        <v>86.838376789528226</v>
      </c>
      <c r="V42" s="193">
        <f>+'(令和5年12月)'!V23</f>
        <v>0</v>
      </c>
      <c r="W42" s="192">
        <f>+'(令和6年11月)'!W23</f>
        <v>69.044396649990475</v>
      </c>
      <c r="X42" s="193">
        <f>+'(令和5年12月)'!X23</f>
        <v>0</v>
      </c>
      <c r="Y42" s="192">
        <f>+'(令和6年11月)'!Y23</f>
        <v>60.647044059421376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-13.402526174629351</v>
      </c>
      <c r="F46" s="193"/>
      <c r="G46" s="192">
        <f>G23-G42</f>
        <v>5.7809105383132646</v>
      </c>
      <c r="H46" s="193"/>
      <c r="I46" s="192">
        <f>I23-I42</f>
        <v>5.0978705211595994</v>
      </c>
      <c r="J46" s="193"/>
      <c r="K46" s="192">
        <f>K23-K42</f>
        <v>-19.468245295536569</v>
      </c>
      <c r="L46" s="193"/>
      <c r="M46" s="192">
        <f>M23-M42</f>
        <v>4.1139761352630586</v>
      </c>
      <c r="N46" s="193"/>
      <c r="O46" s="192">
        <f t="shared" si="18"/>
        <v>13.307503535160791</v>
      </c>
      <c r="P46" s="193"/>
      <c r="Q46" s="192">
        <f t="shared" si="18"/>
        <v>-2.1745531532617406</v>
      </c>
      <c r="R46" s="193"/>
      <c r="S46" s="192">
        <f t="shared" si="18"/>
        <v>1.7613138386732174</v>
      </c>
      <c r="T46" s="193"/>
      <c r="U46" s="192">
        <f t="shared" si="18"/>
        <v>-4.9479564236087583</v>
      </c>
      <c r="V46" s="193"/>
      <c r="W46" s="192">
        <f t="shared" si="18"/>
        <v>13.685493872154197</v>
      </c>
      <c r="X46" s="193"/>
      <c r="Y46" s="192">
        <f t="shared" si="18"/>
        <v>0.23175030743094283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54.911685814059418</v>
      </c>
      <c r="F23" s="175"/>
      <c r="G23" s="174">
        <f>(G20+G21)/(G22+G41)*100</f>
        <v>65.612516468341084</v>
      </c>
      <c r="H23" s="175"/>
      <c r="I23" s="174">
        <f>(I20+I21)/(I22+I41)*100</f>
        <v>60.402112796047028</v>
      </c>
      <c r="J23" s="175"/>
      <c r="K23" s="174">
        <f>(K20+K21)/(K22+K41)*100</f>
        <v>66.503153468815697</v>
      </c>
      <c r="L23" s="175"/>
      <c r="M23" s="174">
        <f>(M20+M21)/(M22+M41)*100</f>
        <v>47.554847294036726</v>
      </c>
      <c r="N23" s="175"/>
      <c r="O23" s="174">
        <f>(O20+O21)/(O22+O41)*100</f>
        <v>90.920966688438938</v>
      </c>
      <c r="P23" s="175"/>
      <c r="Q23" s="174">
        <f>(Q20+Q21)/(Q22+Q41)*100</f>
        <v>41.959600779493542</v>
      </c>
      <c r="R23" s="175"/>
      <c r="S23" s="174">
        <f>(S20+S21)/(S22+S41)*100</f>
        <v>87.99069951110549</v>
      </c>
      <c r="T23" s="175"/>
      <c r="U23" s="174">
        <f>(U20+U21)/(U22+U41)*100</f>
        <v>86.838376789528226</v>
      </c>
      <c r="V23" s="175"/>
      <c r="W23" s="174">
        <f>(W20+W21)/(W22+W41)*100</f>
        <v>69.044396649990475</v>
      </c>
      <c r="X23" s="175"/>
      <c r="Y23" s="174">
        <f>(Y20+Y21)/(Y22+Y41)*100</f>
        <v>60.647044059421376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177328.32751446744</v>
      </c>
      <c r="F24" s="177"/>
      <c r="G24" s="178">
        <f>H22/G22*1000</f>
        <v>467176.18321736931</v>
      </c>
      <c r="H24" s="179"/>
      <c r="I24" s="180">
        <f>J22/I22*1000</f>
        <v>991976.97564880096</v>
      </c>
      <c r="J24" s="181"/>
      <c r="K24" s="178">
        <f>L22/K22*1000</f>
        <v>1928074.2199333536</v>
      </c>
      <c r="L24" s="179"/>
      <c r="M24" s="180">
        <f>N22/M22*1000</f>
        <v>206381.12398002238</v>
      </c>
      <c r="N24" s="181"/>
      <c r="O24" s="178">
        <f>P22/O22*1000</f>
        <v>306958.34782608692</v>
      </c>
      <c r="P24" s="179"/>
      <c r="Q24" s="180">
        <f>R22/Q22*1000</f>
        <v>197206.07160906773</v>
      </c>
      <c r="R24" s="181"/>
      <c r="S24" s="178">
        <f>T22/S22*1000</f>
        <v>92540.932386393732</v>
      </c>
      <c r="T24" s="179"/>
      <c r="U24" s="180">
        <f>V22/U22*1000</f>
        <v>299718.17306087783</v>
      </c>
      <c r="V24" s="181"/>
      <c r="W24" s="178">
        <f>X22/W22*1000</f>
        <v>159691.42311290954</v>
      </c>
      <c r="X24" s="179"/>
      <c r="Y24" s="180">
        <f>Z22/Y22*1000</f>
        <v>240715.48750352074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+'(令和5年11月)'!E23</f>
        <v>53.524556605763273</v>
      </c>
      <c r="F30" s="183">
        <f>+'(令和5年1月)'!F23</f>
        <v>0</v>
      </c>
      <c r="G30" s="182">
        <f>+'(令和5年11月)'!G23</f>
        <v>61.688612730837512</v>
      </c>
      <c r="H30" s="183">
        <f>+'(令和5年1月)'!H23</f>
        <v>0</v>
      </c>
      <c r="I30" s="182">
        <f>+'(令和5年11月)'!I23</f>
        <v>62.322049984182229</v>
      </c>
      <c r="J30" s="183">
        <f>+'(令和5年1月)'!J23</f>
        <v>0</v>
      </c>
      <c r="K30" s="182">
        <f>+'(令和5年11月)'!K23</f>
        <v>34.773218142548593</v>
      </c>
      <c r="L30" s="183">
        <f>+'(令和5年1月)'!L23</f>
        <v>0</v>
      </c>
      <c r="M30" s="182">
        <f>+'(令和5年11月)'!M23</f>
        <v>49.329362878104405</v>
      </c>
      <c r="N30" s="183">
        <f>+'(令和5年1月)'!N23</f>
        <v>0</v>
      </c>
      <c r="O30" s="182">
        <f>+'(令和5年11月)'!O23</f>
        <v>90.558115719406047</v>
      </c>
      <c r="P30" s="183">
        <f>+'(令和5年1月)'!P23</f>
        <v>0</v>
      </c>
      <c r="Q30" s="182">
        <f>+'(令和5年11月)'!Q23</f>
        <v>46.131483611650999</v>
      </c>
      <c r="R30" s="183">
        <f>+'(令和5年1月)'!R23</f>
        <v>0</v>
      </c>
      <c r="S30" s="182">
        <f>+'(令和5年11月)'!S23</f>
        <v>121.8072601838857</v>
      </c>
      <c r="T30" s="183">
        <f>+'(令和5年1月)'!T23</f>
        <v>0</v>
      </c>
      <c r="U30" s="182">
        <f>+'(令和5年11月)'!U23</f>
        <v>98.547575480329357</v>
      </c>
      <c r="V30" s="183">
        <f>+'(令和5年1月)'!V23</f>
        <v>0</v>
      </c>
      <c r="W30" s="182">
        <f>+'(令和5年11月)'!W23</f>
        <v>83.889772839519182</v>
      </c>
      <c r="X30" s="183">
        <f>+'(令和5年1月)'!X23</f>
        <v>0</v>
      </c>
      <c r="Y30" s="182">
        <f>+'(令和5年11月)'!Y23</f>
        <v>72.344269193969836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1.3871292082961446</v>
      </c>
      <c r="F34" s="188"/>
      <c r="G34" s="187">
        <f t="shared" ref="G34" si="7">+G23-G30</f>
        <v>3.9239037375035721</v>
      </c>
      <c r="H34" s="188"/>
      <c r="I34" s="187">
        <f t="shared" ref="I34" si="8">+I23-I30</f>
        <v>-1.9199371881352008</v>
      </c>
      <c r="J34" s="188"/>
      <c r="K34" s="187">
        <f t="shared" ref="K34" si="9">+K23-K30</f>
        <v>31.729935326267103</v>
      </c>
      <c r="L34" s="188"/>
      <c r="M34" s="187">
        <f t="shared" ref="M34" si="10">+M23-M30</f>
        <v>-1.7745155840676787</v>
      </c>
      <c r="N34" s="188"/>
      <c r="O34" s="187">
        <f t="shared" ref="O34" si="11">+O23-O30</f>
        <v>0.36285096903289116</v>
      </c>
      <c r="P34" s="188"/>
      <c r="Q34" s="187">
        <f t="shared" ref="Q34" si="12">+Q23-Q30</f>
        <v>-4.1718828321574577</v>
      </c>
      <c r="R34" s="188"/>
      <c r="S34" s="187">
        <f t="shared" ref="S34" si="13">+S23-S30</f>
        <v>-33.816560672780213</v>
      </c>
      <c r="T34" s="188"/>
      <c r="U34" s="187">
        <f t="shared" ref="U34" si="14">+U23-U30</f>
        <v>-11.709198690801131</v>
      </c>
      <c r="V34" s="188"/>
      <c r="W34" s="187">
        <f t="shared" ref="W34" si="15">+W23-W30</f>
        <v>-14.845376189528707</v>
      </c>
      <c r="X34" s="188"/>
      <c r="Y34" s="187">
        <f t="shared" ref="Y34" si="16">+Y23-Y30</f>
        <v>-11.697225134548461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+'(令和6年10月)'!E23</f>
        <v>62.423329987732792</v>
      </c>
      <c r="F42" s="193">
        <f>+'(令和5年12月)'!F23</f>
        <v>0</v>
      </c>
      <c r="G42" s="192">
        <f>+'(令和6年10月)'!G23</f>
        <v>71.652891017695524</v>
      </c>
      <c r="H42" s="193">
        <f>+'(令和5年12月)'!H23</f>
        <v>0</v>
      </c>
      <c r="I42" s="192">
        <f>+'(令和6年10月)'!I23</f>
        <v>62.891082482850926</v>
      </c>
      <c r="J42" s="193">
        <f>+'(令和5年12月)'!J23</f>
        <v>0</v>
      </c>
      <c r="K42" s="192">
        <f>+'(令和6年10月)'!K23</f>
        <v>87.788073176526495</v>
      </c>
      <c r="L42" s="193">
        <f>+'(令和5年12月)'!L23</f>
        <v>0</v>
      </c>
      <c r="M42" s="192">
        <f>+'(令和6年10月)'!M23</f>
        <v>66.39241090368516</v>
      </c>
      <c r="N42" s="193">
        <f>+'(令和5年12月)'!N23</f>
        <v>0</v>
      </c>
      <c r="O42" s="192">
        <f>+'(令和6年10月)'!O23</f>
        <v>93.957569698989232</v>
      </c>
      <c r="P42" s="193">
        <f>+'(令和5年12月)'!P23</f>
        <v>0</v>
      </c>
      <c r="Q42" s="192">
        <f>+'(令和6年10月)'!Q23</f>
        <v>53.725188426389948</v>
      </c>
      <c r="R42" s="193">
        <f>+'(令和5年12月)'!R23</f>
        <v>0</v>
      </c>
      <c r="S42" s="192">
        <f>+'(令和6年10月)'!S23</f>
        <v>131.76369396272361</v>
      </c>
      <c r="T42" s="193">
        <f>+'(令和5年12月)'!T23</f>
        <v>0</v>
      </c>
      <c r="U42" s="192">
        <f>+'(令和6年10月)'!U23</f>
        <v>78.6372771964257</v>
      </c>
      <c r="V42" s="193">
        <f>+'(令和5年12月)'!V23</f>
        <v>0</v>
      </c>
      <c r="W42" s="192">
        <f>+'(令和6年10月)'!W23</f>
        <v>82.009892159624158</v>
      </c>
      <c r="X42" s="193">
        <f>+'(令和5年12月)'!X23</f>
        <v>0</v>
      </c>
      <c r="Y42" s="192">
        <f>+'(令和6年10月)'!Y23</f>
        <v>79.946386892106702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-7.5116441736733748</v>
      </c>
      <c r="F46" s="193"/>
      <c r="G46" s="192">
        <f>G23-G42</f>
        <v>-6.0403745493544392</v>
      </c>
      <c r="H46" s="193"/>
      <c r="I46" s="192">
        <f>I23-I42</f>
        <v>-2.4889696868038982</v>
      </c>
      <c r="J46" s="193"/>
      <c r="K46" s="192">
        <f>K23-K42</f>
        <v>-21.284919707710799</v>
      </c>
      <c r="L46" s="193"/>
      <c r="M46" s="192">
        <f>M23-M42</f>
        <v>-18.837563609648434</v>
      </c>
      <c r="N46" s="193"/>
      <c r="O46" s="192">
        <f t="shared" si="18"/>
        <v>-3.0366030105502944</v>
      </c>
      <c r="P46" s="193"/>
      <c r="Q46" s="192">
        <f t="shared" si="18"/>
        <v>-11.765587646896407</v>
      </c>
      <c r="R46" s="193"/>
      <c r="S46" s="192">
        <f t="shared" si="18"/>
        <v>-43.772994451618118</v>
      </c>
      <c r="T46" s="193"/>
      <c r="U46" s="192">
        <f t="shared" si="18"/>
        <v>8.2010995931025263</v>
      </c>
      <c r="V46" s="193"/>
      <c r="W46" s="192">
        <f t="shared" si="18"/>
        <v>-12.965495509633683</v>
      </c>
      <c r="X46" s="193"/>
      <c r="Y46" s="192">
        <f t="shared" si="18"/>
        <v>-19.299342832685326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62.423329987732792</v>
      </c>
      <c r="F23" s="175"/>
      <c r="G23" s="174">
        <f>(G20+G21)/(G22+G41)*100</f>
        <v>71.652891017695524</v>
      </c>
      <c r="H23" s="175"/>
      <c r="I23" s="174">
        <f>(I20+I21)/(I22+I41)*100</f>
        <v>62.891082482850926</v>
      </c>
      <c r="J23" s="175"/>
      <c r="K23" s="174">
        <f>(K20+K21)/(K22+K41)*100</f>
        <v>87.788073176526495</v>
      </c>
      <c r="L23" s="175"/>
      <c r="M23" s="174">
        <f>(M20+M21)/(M22+M41)*100</f>
        <v>66.39241090368516</v>
      </c>
      <c r="N23" s="175"/>
      <c r="O23" s="174">
        <f>(O20+O21)/(O22+O41)*100</f>
        <v>93.957569698989232</v>
      </c>
      <c r="P23" s="175"/>
      <c r="Q23" s="174">
        <f>(Q20+Q21)/(Q22+Q41)*100</f>
        <v>53.725188426389948</v>
      </c>
      <c r="R23" s="175"/>
      <c r="S23" s="174">
        <f>(S20+S21)/(S22+S41)*100</f>
        <v>131.76369396272361</v>
      </c>
      <c r="T23" s="175"/>
      <c r="U23" s="174">
        <f>(U20+U21)/(U22+U41)*100</f>
        <v>78.6372771964257</v>
      </c>
      <c r="V23" s="175"/>
      <c r="W23" s="174">
        <f>(W20+W21)/(W22+W41)*100</f>
        <v>82.009892159624158</v>
      </c>
      <c r="X23" s="175"/>
      <c r="Y23" s="174">
        <f>(Y20+Y21)/(Y22+Y41)*100</f>
        <v>79.946386892106702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189977.96765006179</v>
      </c>
      <c r="F24" s="177"/>
      <c r="G24" s="178">
        <f>H22/G22*1000</f>
        <v>471062.69262279093</v>
      </c>
      <c r="H24" s="179"/>
      <c r="I24" s="180">
        <f>J22/I22*1000</f>
        <v>1011338.8857712932</v>
      </c>
      <c r="J24" s="181"/>
      <c r="K24" s="178">
        <f>L22/K22*1000</f>
        <v>1904832.1562110512</v>
      </c>
      <c r="L24" s="179"/>
      <c r="M24" s="180">
        <f>N22/M22*1000</f>
        <v>194175.82175477786</v>
      </c>
      <c r="N24" s="181"/>
      <c r="O24" s="178">
        <f>P22/O22*1000</f>
        <v>307147.64500654169</v>
      </c>
      <c r="P24" s="179"/>
      <c r="Q24" s="180">
        <f>R22/Q22*1000</f>
        <v>195452.58917705328</v>
      </c>
      <c r="R24" s="181"/>
      <c r="S24" s="178">
        <f>T22/S22*1000</f>
        <v>93323.754619626183</v>
      </c>
      <c r="T24" s="179"/>
      <c r="U24" s="180">
        <f>V22/U22*1000</f>
        <v>411041.56953107484</v>
      </c>
      <c r="V24" s="181"/>
      <c r="W24" s="178">
        <f>X22/W22*1000</f>
        <v>158360.51353243936</v>
      </c>
      <c r="X24" s="179"/>
      <c r="Y24" s="180">
        <f>Z22/Y22*1000</f>
        <v>231985.9761254382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+'(令和5年10月)'!E23</f>
        <v>52.197621536310322</v>
      </c>
      <c r="F30" s="183">
        <f>+'(令和5年1月)'!F23</f>
        <v>0</v>
      </c>
      <c r="G30" s="182">
        <f>+'(令和5年10月)'!G23</f>
        <v>62.082439222783279</v>
      </c>
      <c r="H30" s="183">
        <f>+'(令和5年1月)'!H23</f>
        <v>0</v>
      </c>
      <c r="I30" s="182">
        <f>+'(令和5年10月)'!I23</f>
        <v>62.674619369015851</v>
      </c>
      <c r="J30" s="183">
        <f>+'(令和5年1月)'!J23</f>
        <v>0</v>
      </c>
      <c r="K30" s="182">
        <f>+'(令和5年10月)'!K23</f>
        <v>32.005040163805326</v>
      </c>
      <c r="L30" s="183">
        <f>+'(令和5年1月)'!L23</f>
        <v>0</v>
      </c>
      <c r="M30" s="182">
        <f>+'(令和5年10月)'!M23</f>
        <v>40.98723885608424</v>
      </c>
      <c r="N30" s="183">
        <f>+'(令和5年1月)'!N23</f>
        <v>0</v>
      </c>
      <c r="O30" s="182">
        <f>+'(令和5年10月)'!O23</f>
        <v>83.058192323565834</v>
      </c>
      <c r="P30" s="183">
        <f>+'(令和5年1月)'!P23</f>
        <v>0</v>
      </c>
      <c r="Q30" s="182">
        <f>+'(令和5年10月)'!Q23</f>
        <v>47.012527246395187</v>
      </c>
      <c r="R30" s="183">
        <f>+'(令和5年1月)'!R23</f>
        <v>0</v>
      </c>
      <c r="S30" s="182">
        <f>+'(令和5年10月)'!S23</f>
        <v>126.28490451950765</v>
      </c>
      <c r="T30" s="183">
        <f>+'(令和5年1月)'!T23</f>
        <v>0</v>
      </c>
      <c r="U30" s="182">
        <f>+'(令和5年10月)'!U23</f>
        <v>74.251388004004738</v>
      </c>
      <c r="V30" s="183">
        <f>+'(令和5年1月)'!V23</f>
        <v>0</v>
      </c>
      <c r="W30" s="182">
        <f>+'(令和5年10月)'!W23</f>
        <v>83.47037907996355</v>
      </c>
      <c r="X30" s="183">
        <f>+'(令和5年1月)'!X23</f>
        <v>0</v>
      </c>
      <c r="Y30" s="182">
        <f>+'(令和5年10月)'!Y23</f>
        <v>70.494801098287923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10.22570845142247</v>
      </c>
      <c r="F34" s="188"/>
      <c r="G34" s="187">
        <f t="shared" ref="G34" si="7">+G23-G30</f>
        <v>9.5704517949122447</v>
      </c>
      <c r="H34" s="188"/>
      <c r="I34" s="187">
        <f t="shared" ref="I34" si="8">+I23-I30</f>
        <v>0.21646311383507566</v>
      </c>
      <c r="J34" s="188"/>
      <c r="K34" s="187">
        <f t="shared" ref="K34" si="9">+K23-K30</f>
        <v>55.78303301272117</v>
      </c>
      <c r="L34" s="188"/>
      <c r="M34" s="187">
        <f t="shared" ref="M34" si="10">+M23-M30</f>
        <v>25.405172047600921</v>
      </c>
      <c r="N34" s="188"/>
      <c r="O34" s="187">
        <f t="shared" ref="O34" si="11">+O23-O30</f>
        <v>10.899377375423398</v>
      </c>
      <c r="P34" s="188"/>
      <c r="Q34" s="187">
        <f t="shared" ref="Q34" si="12">+Q23-Q30</f>
        <v>6.7126611799947611</v>
      </c>
      <c r="R34" s="188"/>
      <c r="S34" s="187">
        <f t="shared" ref="S34" si="13">+S23-S30</f>
        <v>5.478789443215959</v>
      </c>
      <c r="T34" s="188"/>
      <c r="U34" s="187">
        <f t="shared" ref="U34" si="14">+U23-U30</f>
        <v>4.3858891924209615</v>
      </c>
      <c r="V34" s="188"/>
      <c r="W34" s="187">
        <f t="shared" ref="W34" si="15">+W23-W30</f>
        <v>-1.4604869203393918</v>
      </c>
      <c r="X34" s="188"/>
      <c r="Y34" s="187">
        <f t="shared" ref="Y34" si="16">+Y23-Y30</f>
        <v>9.4515857938187793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+'(令和6年9月)'!E23</f>
        <v>59.289243407345673</v>
      </c>
      <c r="F42" s="193">
        <f>+'(令和5年12月)'!F23</f>
        <v>0</v>
      </c>
      <c r="G42" s="192">
        <f>+'(令和6年9月)'!G23</f>
        <v>67.983544759694254</v>
      </c>
      <c r="H42" s="193">
        <f>+'(令和5年12月)'!H23</f>
        <v>0</v>
      </c>
      <c r="I42" s="192">
        <f>+'(令和6年9月)'!I23</f>
        <v>53.819167596874507</v>
      </c>
      <c r="J42" s="193">
        <f>+'(令和5年12月)'!J23</f>
        <v>0</v>
      </c>
      <c r="K42" s="192">
        <f>+'(令和6年9月)'!K23</f>
        <v>122.17043941411451</v>
      </c>
      <c r="L42" s="193">
        <f>+'(令和5年12月)'!L23</f>
        <v>0</v>
      </c>
      <c r="M42" s="192">
        <f>+'(令和6年9月)'!M23</f>
        <v>52.6505789226864</v>
      </c>
      <c r="N42" s="193">
        <f>+'(令和5年12月)'!N23</f>
        <v>0</v>
      </c>
      <c r="O42" s="192">
        <f>+'(令和6年9月)'!O23</f>
        <v>87.923848146896475</v>
      </c>
      <c r="P42" s="193">
        <f>+'(令和5年12月)'!P23</f>
        <v>0</v>
      </c>
      <c r="Q42" s="192">
        <f>+'(令和6年9月)'!Q23</f>
        <v>45.831830909614766</v>
      </c>
      <c r="R42" s="193">
        <f>+'(令和5年12月)'!R23</f>
        <v>0</v>
      </c>
      <c r="S42" s="192">
        <f>+'(令和6年9月)'!S23</f>
        <v>131.97734278994074</v>
      </c>
      <c r="T42" s="193">
        <f>+'(令和5年12月)'!T23</f>
        <v>0</v>
      </c>
      <c r="U42" s="192">
        <f>+'(令和6年9月)'!U23</f>
        <v>69.720144549962185</v>
      </c>
      <c r="V42" s="193">
        <f>+'(令和5年12月)'!V23</f>
        <v>0</v>
      </c>
      <c r="W42" s="192">
        <f>+'(令和6年9月)'!W23</f>
        <v>52.952147296127251</v>
      </c>
      <c r="X42" s="193">
        <f>+'(令和5年12月)'!X23</f>
        <v>0</v>
      </c>
      <c r="Y42" s="192">
        <f>+'(令和6年9月)'!Y23</f>
        <v>73.01172412033489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3.1340865803871196</v>
      </c>
      <c r="F46" s="193"/>
      <c r="G46" s="192">
        <f>G23-G42</f>
        <v>3.6693462580012692</v>
      </c>
      <c r="H46" s="193"/>
      <c r="I46" s="192">
        <f>I23-I42</f>
        <v>9.0719148859764189</v>
      </c>
      <c r="J46" s="193"/>
      <c r="K46" s="192">
        <f>K23-K42</f>
        <v>-34.382366237588016</v>
      </c>
      <c r="L46" s="193"/>
      <c r="M46" s="192">
        <f>M23-M42</f>
        <v>13.741831980998761</v>
      </c>
      <c r="N46" s="193"/>
      <c r="O46" s="192">
        <f t="shared" si="18"/>
        <v>6.0337215520927572</v>
      </c>
      <c r="P46" s="193"/>
      <c r="Q46" s="192">
        <f t="shared" si="18"/>
        <v>7.8933575167751826</v>
      </c>
      <c r="R46" s="193"/>
      <c r="S46" s="192">
        <f t="shared" si="18"/>
        <v>-0.21364882721712775</v>
      </c>
      <c r="T46" s="193"/>
      <c r="U46" s="192">
        <f t="shared" si="18"/>
        <v>8.9171326464635143</v>
      </c>
      <c r="V46" s="193"/>
      <c r="W46" s="192">
        <f t="shared" si="18"/>
        <v>29.057744863496907</v>
      </c>
      <c r="X46" s="193"/>
      <c r="Y46" s="192">
        <f t="shared" si="18"/>
        <v>6.9346627717718121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59.289243407345673</v>
      </c>
      <c r="F23" s="175"/>
      <c r="G23" s="174">
        <f>(G20+G21)/(G22+G41)*100</f>
        <v>67.983544759694254</v>
      </c>
      <c r="H23" s="175"/>
      <c r="I23" s="174">
        <f>(I20+I21)/(I22+I41)*100</f>
        <v>53.819167596874507</v>
      </c>
      <c r="J23" s="175"/>
      <c r="K23" s="174">
        <f>(K20+K21)/(K22+K41)*100</f>
        <v>122.17043941411451</v>
      </c>
      <c r="L23" s="175"/>
      <c r="M23" s="174">
        <f>(M20+M21)/(M22+M41)*100</f>
        <v>52.6505789226864</v>
      </c>
      <c r="N23" s="175"/>
      <c r="O23" s="174">
        <f>(O20+O21)/(O22+O41)*100</f>
        <v>87.923848146896475</v>
      </c>
      <c r="P23" s="175"/>
      <c r="Q23" s="174">
        <f>(Q20+Q21)/(Q22+Q41)*100</f>
        <v>45.831830909614766</v>
      </c>
      <c r="R23" s="175"/>
      <c r="S23" s="174">
        <f>(S20+S21)/(S22+S41)*100</f>
        <v>131.97734278994074</v>
      </c>
      <c r="T23" s="175"/>
      <c r="U23" s="174">
        <f>(U20+U21)/(U22+U41)*100</f>
        <v>69.720144549962185</v>
      </c>
      <c r="V23" s="175"/>
      <c r="W23" s="174">
        <f>(W20+W21)/(W22+W41)*100</f>
        <v>52.952147296127251</v>
      </c>
      <c r="X23" s="175"/>
      <c r="Y23" s="174">
        <f>(Y20+Y21)/(Y22+Y41)*100</f>
        <v>73.01172412033489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176164.32006489366</v>
      </c>
      <c r="F24" s="177"/>
      <c r="G24" s="178">
        <f>H22/G22*1000</f>
        <v>471854.88656884443</v>
      </c>
      <c r="H24" s="179"/>
      <c r="I24" s="180">
        <f>J22/I22*1000</f>
        <v>968303.89355825493</v>
      </c>
      <c r="J24" s="181"/>
      <c r="K24" s="178">
        <f>L22/K22*1000</f>
        <v>1988498.8901220865</v>
      </c>
      <c r="L24" s="179"/>
      <c r="M24" s="180">
        <f>N22/M22*1000</f>
        <v>202794.26393053815</v>
      </c>
      <c r="N24" s="181"/>
      <c r="O24" s="178">
        <f>P22/O22*1000</f>
        <v>302572.83223907632</v>
      </c>
      <c r="P24" s="179"/>
      <c r="Q24" s="180">
        <f>R22/Q22*1000</f>
        <v>193284.94631991518</v>
      </c>
      <c r="R24" s="181"/>
      <c r="S24" s="178">
        <f>T22/S22*1000</f>
        <v>91948.1268190751</v>
      </c>
      <c r="T24" s="179"/>
      <c r="U24" s="180">
        <f>V22/U22*1000</f>
        <v>450376.94453065639</v>
      </c>
      <c r="V24" s="181"/>
      <c r="W24" s="178">
        <f>X22/W22*1000</f>
        <v>154074.31508006086</v>
      </c>
      <c r="X24" s="179"/>
      <c r="Y24" s="180">
        <f>Z22/Y22*1000</f>
        <v>228355.32212518997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+'(令和5年9月)'!E23</f>
        <v>51.802754318281295</v>
      </c>
      <c r="F30" s="183">
        <f>+'(令和5年1月)'!F23</f>
        <v>0</v>
      </c>
      <c r="G30" s="182">
        <f>+'(令和5年9月)'!G23</f>
        <v>67.873944507966073</v>
      </c>
      <c r="H30" s="183">
        <f>+'(令和5年1月)'!H23</f>
        <v>0</v>
      </c>
      <c r="I30" s="182">
        <f>+'(令和5年9月)'!I23</f>
        <v>62.046511627906973</v>
      </c>
      <c r="J30" s="183">
        <f>+'(令和5年1月)'!J23</f>
        <v>0</v>
      </c>
      <c r="K30" s="182">
        <f>+'(令和5年9月)'!K23</f>
        <v>28.432215534537114</v>
      </c>
      <c r="L30" s="183">
        <f>+'(令和5年1月)'!L23</f>
        <v>0</v>
      </c>
      <c r="M30" s="182">
        <f>+'(令和5年9月)'!M23</f>
        <v>48.788764003462312</v>
      </c>
      <c r="N30" s="183">
        <f>+'(令和5年1月)'!N23</f>
        <v>0</v>
      </c>
      <c r="O30" s="182">
        <f>+'(令和5年9月)'!O23</f>
        <v>83.788762665029168</v>
      </c>
      <c r="P30" s="183">
        <f>+'(令和5年1月)'!P23</f>
        <v>0</v>
      </c>
      <c r="Q30" s="182">
        <f>+'(令和5年9月)'!Q23</f>
        <v>44.317812892190354</v>
      </c>
      <c r="R30" s="183">
        <f>+'(令和5年1月)'!R23</f>
        <v>0</v>
      </c>
      <c r="S30" s="182">
        <f>+'(令和5年9月)'!S23</f>
        <v>155.38966223298809</v>
      </c>
      <c r="T30" s="183">
        <f>+'(令和5年1月)'!T23</f>
        <v>0</v>
      </c>
      <c r="U30" s="182">
        <f>+'(令和5年9月)'!U23</f>
        <v>63.897156084656082</v>
      </c>
      <c r="V30" s="183">
        <f>+'(令和5年1月)'!V23</f>
        <v>0</v>
      </c>
      <c r="W30" s="182">
        <f>+'(令和5年9月)'!W23</f>
        <v>79.063693058011069</v>
      </c>
      <c r="X30" s="183">
        <f>+'(令和5年1月)'!X23</f>
        <v>0</v>
      </c>
      <c r="Y30" s="182">
        <f>+'(令和5年9月)'!Y23</f>
        <v>76.504956345975614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48.102250957854402</v>
      </c>
      <c r="F23" s="175"/>
      <c r="G23" s="174">
        <f>(G20+G21)/(G22+G41)*100</f>
        <v>66.836609278853189</v>
      </c>
      <c r="H23" s="175"/>
      <c r="I23" s="174">
        <f>(I20+I21)/(I22+I41)*100</f>
        <v>54.876319521033558</v>
      </c>
      <c r="J23" s="175"/>
      <c r="K23" s="174">
        <f>(K20+K21)/(K22+K41)*100</f>
        <v>110.80672586434915</v>
      </c>
      <c r="L23" s="175"/>
      <c r="M23" s="174">
        <f>(M20+M21)/(M22+M41)*100</f>
        <v>40.724749264631747</v>
      </c>
      <c r="N23" s="175"/>
      <c r="O23" s="174">
        <f>(O20+O21)/(O22+O41)*100</f>
        <v>88.248337028824835</v>
      </c>
      <c r="P23" s="175"/>
      <c r="Q23" s="174">
        <f>(Q20+Q21)/(Q22+Q41)*100</f>
        <v>43.175615297760473</v>
      </c>
      <c r="R23" s="175"/>
      <c r="S23" s="174">
        <f>(S20+S21)/(S22+S41)*100</f>
        <v>137.55729550640049</v>
      </c>
      <c r="T23" s="175"/>
      <c r="U23" s="174">
        <f>(U20+U21)/(U22+U41)*100</f>
        <v>37.151067323481115</v>
      </c>
      <c r="V23" s="175"/>
      <c r="W23" s="174">
        <f>(W20+W21)/(W22+W41)*100</f>
        <v>45.470398896171147</v>
      </c>
      <c r="X23" s="175"/>
      <c r="Y23" s="174">
        <f>(Y20+Y21)/(Y22+Y41)*100</f>
        <v>70.910690534351247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176931.26874349714</v>
      </c>
      <c r="F24" s="177"/>
      <c r="G24" s="178">
        <f>H22/G22*1000</f>
        <v>472567.80866325804</v>
      </c>
      <c r="H24" s="179"/>
      <c r="I24" s="180">
        <f>J22/I22*1000</f>
        <v>954420.55225148681</v>
      </c>
      <c r="J24" s="181"/>
      <c r="K24" s="178">
        <f>L22/K22*1000</f>
        <v>1793974.2096505824</v>
      </c>
      <c r="L24" s="179"/>
      <c r="M24" s="180">
        <f>N22/M22*1000</f>
        <v>213968.45991229959</v>
      </c>
      <c r="N24" s="181"/>
      <c r="O24" s="178">
        <f>P22/O22*1000</f>
        <v>302208.78923766821</v>
      </c>
      <c r="P24" s="179"/>
      <c r="Q24" s="180">
        <f>R22/Q22*1000</f>
        <v>190035.953218421</v>
      </c>
      <c r="R24" s="181"/>
      <c r="S24" s="178">
        <f>T22/S22*1000</f>
        <v>98341.682267122858</v>
      </c>
      <c r="T24" s="179"/>
      <c r="U24" s="180">
        <f>V22/U22*1000</f>
        <v>466395.13952948916</v>
      </c>
      <c r="V24" s="181"/>
      <c r="W24" s="178">
        <f>X22/W22*1000</f>
        <v>154845.00978679871</v>
      </c>
      <c r="X24" s="179"/>
      <c r="Y24" s="180">
        <f>Z22/Y22*1000</f>
        <v>220913.49683015887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+'(令和5年8月)'!E23</f>
        <v>46.72151783903233</v>
      </c>
      <c r="F30" s="183">
        <f>+'(令和5年1月)'!F23</f>
        <v>0</v>
      </c>
      <c r="G30" s="182">
        <f>+'(令和5年8月)'!G23</f>
        <v>58.966284575994287</v>
      </c>
      <c r="H30" s="183">
        <f>+'(令和5年1月)'!H23</f>
        <v>0</v>
      </c>
      <c r="I30" s="182">
        <f>+'(令和5年8月)'!I23</f>
        <v>54.073123797305968</v>
      </c>
      <c r="J30" s="183">
        <f>+'(令和5年1月)'!J23</f>
        <v>0</v>
      </c>
      <c r="K30" s="182">
        <f>+'(令和5年8月)'!K23</f>
        <v>30.857236425250779</v>
      </c>
      <c r="L30" s="183">
        <f>+'(令和5年1月)'!L23</f>
        <v>0</v>
      </c>
      <c r="M30" s="182">
        <f>+'(令和5年8月)'!M23</f>
        <v>49.528030711959801</v>
      </c>
      <c r="N30" s="183">
        <f>+'(令和5年1月)'!N23</f>
        <v>0</v>
      </c>
      <c r="O30" s="182">
        <f>+'(令和5年8月)'!O23</f>
        <v>85.972897486293576</v>
      </c>
      <c r="P30" s="183">
        <f>+'(令和5年1月)'!P23</f>
        <v>0</v>
      </c>
      <c r="Q30" s="182">
        <f>+'(令和5年8月)'!Q23</f>
        <v>39.591651527891401</v>
      </c>
      <c r="R30" s="183">
        <f>+'(令和5年1月)'!R23</f>
        <v>0</v>
      </c>
      <c r="S30" s="182">
        <f>+'(令和5年8月)'!S23</f>
        <v>120.04508173735616</v>
      </c>
      <c r="T30" s="183">
        <f>+'(令和5年1月)'!T23</f>
        <v>0</v>
      </c>
      <c r="U30" s="182">
        <f>+'(令和5年8月)'!U23</f>
        <v>54.407432191679625</v>
      </c>
      <c r="V30" s="183">
        <f>+'(令和5年1月)'!V23</f>
        <v>0</v>
      </c>
      <c r="W30" s="182">
        <f>+'(令和5年8月)'!W23</f>
        <v>84.451058930168159</v>
      </c>
      <c r="X30" s="183">
        <f>+'(令和5年1月)'!X23</f>
        <v>0</v>
      </c>
      <c r="Y30" s="182">
        <f>+'(令和5年8月)'!Y23</f>
        <v>66.011697205535512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56.038818865021597</v>
      </c>
      <c r="F23" s="175"/>
      <c r="G23" s="174">
        <f>(G20+G21)/(G22+G41)*100</f>
        <v>75.381316776571197</v>
      </c>
      <c r="H23" s="175"/>
      <c r="I23" s="174">
        <f>(I20+I21)/(I22+I41)*100</f>
        <v>58.520392032880174</v>
      </c>
      <c r="J23" s="175"/>
      <c r="K23" s="174">
        <f>(K20+K21)/(K22+K41)*100</f>
        <v>56.226415094339622</v>
      </c>
      <c r="L23" s="175"/>
      <c r="M23" s="174">
        <f>(M20+M21)/(M22+M41)*100</f>
        <v>44.160619119554447</v>
      </c>
      <c r="N23" s="175"/>
      <c r="O23" s="174">
        <f>(O20+O21)/(O22+O41)*100</f>
        <v>97.394136807817588</v>
      </c>
      <c r="P23" s="175"/>
      <c r="Q23" s="174">
        <f>(Q20+Q21)/(Q22+Q41)*100</f>
        <v>49.687767485540618</v>
      </c>
      <c r="R23" s="175"/>
      <c r="S23" s="174">
        <f>(S20+S21)/(S22+S41)*100</f>
        <v>149.65404073314932</v>
      </c>
      <c r="T23" s="175"/>
      <c r="U23" s="174">
        <f>(U20+U21)/(U22+U41)*100</f>
        <v>59.655674986336308</v>
      </c>
      <c r="V23" s="175"/>
      <c r="W23" s="174">
        <f>(W20+W21)/(W22+W41)*100</f>
        <v>53.082449706049971</v>
      </c>
      <c r="X23" s="175"/>
      <c r="Y23" s="174">
        <f>(Y20+Y21)/(Y22+Y41)*100</f>
        <v>77.501899217650376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172115.53107973517</v>
      </c>
      <c r="F24" s="177"/>
      <c r="G24" s="178">
        <f>H22/G22*1000</f>
        <v>461580.62933465099</v>
      </c>
      <c r="H24" s="179"/>
      <c r="I24" s="180">
        <f>J22/I22*1000</f>
        <v>952492.21027617576</v>
      </c>
      <c r="J24" s="181"/>
      <c r="K24" s="178">
        <f>L22/K22*1000</f>
        <v>1956175.9960889758</v>
      </c>
      <c r="L24" s="179"/>
      <c r="M24" s="180">
        <f>N22/M22*1000</f>
        <v>216464.39109543353</v>
      </c>
      <c r="N24" s="181"/>
      <c r="O24" s="178">
        <f>P22/O22*1000</f>
        <v>305059.10087719298</v>
      </c>
      <c r="P24" s="179"/>
      <c r="Q24" s="180">
        <f>R22/Q22*1000</f>
        <v>188187.43477113123</v>
      </c>
      <c r="R24" s="181"/>
      <c r="S24" s="178">
        <f>T22/S22*1000</f>
        <v>102387.56540260222</v>
      </c>
      <c r="T24" s="179"/>
      <c r="U24" s="180">
        <f>V22/U22*1000</f>
        <v>445134.07576099847</v>
      </c>
      <c r="V24" s="181"/>
      <c r="W24" s="178">
        <f>X22/W22*1000</f>
        <v>159802.01825533796</v>
      </c>
      <c r="X24" s="179"/>
      <c r="Y24" s="180">
        <f>Z22/Y22*1000</f>
        <v>257745.89072043408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+'(令和5年7月)'!E23</f>
        <v>55.874771076180643</v>
      </c>
      <c r="F30" s="183">
        <f>+'(令和5年1月)'!F23</f>
        <v>0</v>
      </c>
      <c r="G30" s="182">
        <f>+'(令和5年7月)'!G23</f>
        <v>68.066022303495274</v>
      </c>
      <c r="H30" s="183">
        <f>+'(令和5年1月)'!H23</f>
        <v>0</v>
      </c>
      <c r="I30" s="182">
        <f>+'(令和5年7月)'!I23</f>
        <v>56.577645895153317</v>
      </c>
      <c r="J30" s="183">
        <f>+'(令和5年1月)'!J23</f>
        <v>0</v>
      </c>
      <c r="K30" s="182">
        <f>+'(令和5年7月)'!K23</f>
        <v>29.657362959556181</v>
      </c>
      <c r="L30" s="183">
        <f>+'(令和5年1月)'!L23</f>
        <v>0</v>
      </c>
      <c r="M30" s="182">
        <f>+'(令和5年7月)'!M23</f>
        <v>44.917486137295391</v>
      </c>
      <c r="N30" s="183">
        <f>+'(令和5年1月)'!N23</f>
        <v>0</v>
      </c>
      <c r="O30" s="182">
        <f>+'(令和5年7月)'!O23</f>
        <v>88.771633600675386</v>
      </c>
      <c r="P30" s="183">
        <f>+'(令和5年1月)'!P23</f>
        <v>0</v>
      </c>
      <c r="Q30" s="182">
        <f>+'(令和5年7月)'!Q23</f>
        <v>45.179458044117283</v>
      </c>
      <c r="R30" s="183">
        <f>+'(令和5年1月)'!R23</f>
        <v>0</v>
      </c>
      <c r="S30" s="182">
        <f>+'(令和5年7月)'!S23</f>
        <v>174.04669314168717</v>
      </c>
      <c r="T30" s="183">
        <f>+'(令和5年1月)'!T23</f>
        <v>0</v>
      </c>
      <c r="U30" s="182">
        <f>+'(令和5年7月)'!U23</f>
        <v>58.694902643947231</v>
      </c>
      <c r="V30" s="183">
        <f>+'(令和5年1月)'!V23</f>
        <v>0</v>
      </c>
      <c r="W30" s="182">
        <f>+'(令和5年7月)'!W23</f>
        <v>80.522915327410331</v>
      </c>
      <c r="X30" s="183">
        <f>+'(令和5年1月)'!X23</f>
        <v>0</v>
      </c>
      <c r="Y30" s="182">
        <f>+'(令和5年7月)'!Y23</f>
        <v>81.246845037872745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55.958328256366521</v>
      </c>
      <c r="F23" s="175"/>
      <c r="G23" s="174">
        <f>(G20+G21)/(G22+G41)*100</f>
        <v>69.460573383793871</v>
      </c>
      <c r="H23" s="175"/>
      <c r="I23" s="174">
        <f>(I20+I21)/(I22+I41)*100</f>
        <v>47.731016923768159</v>
      </c>
      <c r="J23" s="175"/>
      <c r="K23" s="174">
        <f>(K20+K21)/(K22+K41)*100</f>
        <v>58.246346555323591</v>
      </c>
      <c r="L23" s="175"/>
      <c r="M23" s="174">
        <f>(M20+M21)/(M22+M41)*100</f>
        <v>42.214072155644956</v>
      </c>
      <c r="N23" s="175"/>
      <c r="O23" s="174">
        <f>(O20+O21)/(O22+O41)*100</f>
        <v>79.574822842851191</v>
      </c>
      <c r="P23" s="175"/>
      <c r="Q23" s="174">
        <f>(Q20+Q21)/(Q22+Q41)*100</f>
        <v>45.800125477434747</v>
      </c>
      <c r="R23" s="175"/>
      <c r="S23" s="174">
        <f>(S20+S21)/(S22+S41)*100</f>
        <v>132.91934411360037</v>
      </c>
      <c r="T23" s="175"/>
      <c r="U23" s="174">
        <f>(U20+U21)/(U22+U41)*100</f>
        <v>60.500870237865016</v>
      </c>
      <c r="V23" s="175"/>
      <c r="W23" s="174">
        <f>(W20+W21)/(W22+W41)*100</f>
        <v>49.173955345879399</v>
      </c>
      <c r="X23" s="175"/>
      <c r="Y23" s="174">
        <f>(Y20+Y21)/(Y22+Y41)*100</f>
        <v>69.504035475125761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174615.69729212741</v>
      </c>
      <c r="F24" s="177"/>
      <c r="G24" s="178">
        <f>H22/G22*1000</f>
        <v>459440.61300130212</v>
      </c>
      <c r="H24" s="179"/>
      <c r="I24" s="180">
        <f>J22/I22*1000</f>
        <v>941244.32566492772</v>
      </c>
      <c r="J24" s="181"/>
      <c r="K24" s="178">
        <f>L22/K22*1000</f>
        <v>1946936.2269641126</v>
      </c>
      <c r="L24" s="179"/>
      <c r="M24" s="180">
        <f>N22/M22*1000</f>
        <v>218891.50428002287</v>
      </c>
      <c r="N24" s="181"/>
      <c r="O24" s="178">
        <f>P22/O22*1000</f>
        <v>303928.34408602153</v>
      </c>
      <c r="P24" s="179"/>
      <c r="Q24" s="180">
        <f>R22/Q22*1000</f>
        <v>186050.6859936901</v>
      </c>
      <c r="R24" s="181"/>
      <c r="S24" s="178">
        <f>T22/S22*1000</f>
        <v>104189.05457545682</v>
      </c>
      <c r="T24" s="179"/>
      <c r="U24" s="180">
        <f>V22/U22*1000</f>
        <v>433770.87291577854</v>
      </c>
      <c r="V24" s="181"/>
      <c r="W24" s="178">
        <f>X22/W22*1000</f>
        <v>161060.00382504251</v>
      </c>
      <c r="X24" s="179"/>
      <c r="Y24" s="180">
        <f>Z22/Y22*1000</f>
        <v>257336.57214266641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+'(令和5年6月)'!E23</f>
        <v>68.630409984864684</v>
      </c>
      <c r="F30" s="183">
        <f>+'(令和5年1月)'!F23</f>
        <v>0</v>
      </c>
      <c r="G30" s="182">
        <f>+'(令和5年6月)'!G23</f>
        <v>68.761800764955339</v>
      </c>
      <c r="H30" s="183">
        <f>+'(令和5年1月)'!H23</f>
        <v>0</v>
      </c>
      <c r="I30" s="182">
        <f>+'(令和5年6月)'!I23</f>
        <v>49.056603773584904</v>
      </c>
      <c r="J30" s="183">
        <f>+'(令和5年1月)'!J23</f>
        <v>0</v>
      </c>
      <c r="K30" s="182">
        <f>+'(令和5年6月)'!K23</f>
        <v>32.919430131973684</v>
      </c>
      <c r="L30" s="183">
        <f>+'(令和5年1月)'!L23</f>
        <v>0</v>
      </c>
      <c r="M30" s="182">
        <f>+'(令和5年6月)'!M23</f>
        <v>37.42417019505227</v>
      </c>
      <c r="N30" s="183">
        <f>+'(令和5年1月)'!N23</f>
        <v>0</v>
      </c>
      <c r="O30" s="182">
        <f>+'(令和5年6月)'!O23</f>
        <v>83.908528270219236</v>
      </c>
      <c r="P30" s="183">
        <f>+'(令和5年1月)'!P23</f>
        <v>0</v>
      </c>
      <c r="Q30" s="182">
        <f>+'(令和5年6月)'!Q23</f>
        <v>47.999244067573784</v>
      </c>
      <c r="R30" s="183">
        <f>+'(令和5年1月)'!R23</f>
        <v>0</v>
      </c>
      <c r="S30" s="182">
        <f>+'(令和5年6月)'!S23</f>
        <v>151.90194911687445</v>
      </c>
      <c r="T30" s="183">
        <f>+'(令和5年1月)'!T23</f>
        <v>0</v>
      </c>
      <c r="U30" s="182">
        <f>+'(令和5年6月)'!U23</f>
        <v>83.439932750995951</v>
      </c>
      <c r="V30" s="183">
        <f>+'(令和5年1月)'!V23</f>
        <v>0</v>
      </c>
      <c r="W30" s="182">
        <f>+'(令和5年6月)'!W23</f>
        <v>80.579333512796296</v>
      </c>
      <c r="X30" s="183">
        <f>+'(令和5年1月)'!X23</f>
        <v>0</v>
      </c>
      <c r="Y30" s="182">
        <f>+'(令和5年6月)'!Y23</f>
        <v>75.408499567928374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10品目別管理表 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'10品目別管理表 (令和7年1月)'!Print_Area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2025-04-22T00:12:26Z</dcterms:modified>
</cp:coreProperties>
</file>