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F7754B6A-786E-439D-B878-45DE6811DF8C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<sst xmlns="http://schemas.openxmlformats.org/spreadsheetml/2006/main" count="385" uniqueCount="88">
  <si>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</si>
  <si>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</si>
  <si>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</si>
  <si>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</si>
  <si>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</si>
  <si>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</si>
  <si>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</si>
  <si>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</si>
  <si>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</si>
  <si>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</si>
  <si>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</si>
  <si>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</si>
  <si>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</si>
  <si>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</si>
  <si>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</si>
  <si>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</si>
  <si>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</si>
  <si>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</si>
  <si>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</si>
  <si>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</si>
  <si>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</si>
  <si>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</si>
  <si>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</si>
  <si>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</si>
  <si>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</si>
  <si>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</si>
  <si>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</si>
  <si>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</si>
  <si>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</si>
  <si>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</si>
  <si>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</si>
  <si>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</si>
  <si>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</si>
  <si>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</si>
  <si>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</si>
  <si>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</si>
  <si>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</si>
  <si>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</si>
  <si>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</si>
  <si>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</si>
  <si>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</si>
  <si>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</si>
  <si>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</si>
  <si>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</si>
  <si>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</si>
  <si>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</si>
  <si>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</si>
  <si>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</si>
  <si>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</si>
  <si>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</si>
  <si>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</si>
  <si>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</si>
  <si>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</si>
  <si>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</si>
  <si>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</si>
  <si>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</si>
  <si>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</si>
  <si>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</si>
  <si>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</si>
  <si>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</si>
  <si>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</si>
  <si>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</si>
  <si>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</si>
  <si>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</si>
  <si>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</si>
  <si>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</si>
  <si>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</si>
  <si>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</si>
  <si>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</si>
  <si>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</si>
  <si>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</si>
  <si>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</si>
  <si>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</si>
  <si>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</si>
  <si>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</si>
  <si>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</si>
  <si>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</si>
  <si>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</si>
  <si>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</si>
  <si>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</si>
  <si>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</si>
  <si>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</si>
  <si>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</si>
  <si>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</si>
  <si>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</si>
  <si>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</si>
  <si>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</si>
  <si>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7年 3月分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</si>
</sst>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1171.9000000000001</v>
      </c>
      <c r="D10" s="71">
        <f t="shared" ref="D10:H10" si="0">+D68+O68+D127+O127</f>
        <v>280496</v>
      </c>
      <c r="E10" s="72">
        <f t="shared" si="0"/>
        <v>77</v>
      </c>
      <c r="F10" s="73">
        <f t="shared" si="0"/>
        <v>46909</v>
      </c>
      <c r="G10" s="70">
        <f t="shared" si="0"/>
        <v>161</v>
      </c>
      <c r="H10" s="74">
        <f t="shared" si="0"/>
        <v>51451</v>
      </c>
      <c r="I10" s="70">
        <f>+C10+E10-G10</f>
        <v>1087.9000000000001</v>
      </c>
      <c r="J10" s="136">
        <f>+D10+F10-H10</f>
        <v>275954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429</v>
      </c>
      <c r="D11" s="78">
        <f t="shared" si="1"/>
        <v>29719</v>
      </c>
      <c r="E11" s="79">
        <f t="shared" si="1"/>
        <v>858</v>
      </c>
      <c r="F11" s="80">
        <f t="shared" si="1"/>
        <v>56785</v>
      </c>
      <c r="G11" s="81">
        <f t="shared" si="1"/>
        <v>801</v>
      </c>
      <c r="H11" s="80">
        <f t="shared" si="1"/>
        <v>53259</v>
      </c>
      <c r="I11" s="81">
        <f t="shared" ref="I11:J49" si="2">+C11+E11-G11</f>
        <v>486</v>
      </c>
      <c r="J11" s="137">
        <f t="shared" si="2"/>
        <v>33245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1374.3119999999999</v>
      </c>
      <c r="D22" s="78">
        <f t="shared" si="13"/>
        <v>581423</v>
      </c>
      <c r="E22" s="79">
        <f t="shared" si="13"/>
        <v>1073.5260000000001</v>
      </c>
      <c r="F22" s="80">
        <f t="shared" si="13"/>
        <v>427860</v>
      </c>
      <c r="G22" s="77">
        <f t="shared" si="13"/>
        <v>932.80100000000004</v>
      </c>
      <c r="H22" s="80">
        <f t="shared" si="13"/>
        <v>374399</v>
      </c>
      <c r="I22" s="81">
        <f t="shared" si="2"/>
        <v>1515.0369999999998</v>
      </c>
      <c r="J22" s="137">
        <f t="shared" si="2"/>
        <v>634884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164.50100000000003</v>
      </c>
      <c r="D23" s="78">
        <f t="shared" si="14"/>
        <v>91400</v>
      </c>
      <c r="E23" s="79">
        <f t="shared" si="14"/>
        <v>197.255</v>
      </c>
      <c r="F23" s="80">
        <f t="shared" si="14"/>
        <v>110400</v>
      </c>
      <c r="G23" s="77">
        <f t="shared" si="14"/>
        <v>186.89400000000001</v>
      </c>
      <c r="H23" s="80">
        <f t="shared" si="14"/>
        <v>103400</v>
      </c>
      <c r="I23" s="81">
        <f t="shared" si="2"/>
        <v>174.86200000000002</v>
      </c>
      <c r="J23" s="137">
        <f t="shared" si="2"/>
        <v>98400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1056</v>
      </c>
      <c r="D24" s="78">
        <f t="shared" si="15"/>
        <v>561152.69999999995</v>
      </c>
      <c r="E24" s="79">
        <f t="shared" si="15"/>
        <v>563</v>
      </c>
      <c r="F24" s="80">
        <f t="shared" si="15"/>
        <v>531426.69999999995</v>
      </c>
      <c r="G24" s="77">
        <f t="shared" si="15"/>
        <v>656</v>
      </c>
      <c r="H24" s="80">
        <f t="shared" si="15"/>
        <v>542573.69999999995</v>
      </c>
      <c r="I24" s="81">
        <f t="shared" si="2"/>
        <v>963</v>
      </c>
      <c r="J24" s="137">
        <f t="shared" si="2"/>
        <v>550005.69999999995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1569</v>
      </c>
      <c r="D25" s="78">
        <f t="shared" si="16"/>
        <v>2311059.1000000006</v>
      </c>
      <c r="E25" s="79">
        <f t="shared" si="16"/>
        <v>1018</v>
      </c>
      <c r="F25" s="80">
        <f t="shared" si="16"/>
        <v>849884.8</v>
      </c>
      <c r="G25" s="77">
        <f t="shared" si="16"/>
        <v>1692.5</v>
      </c>
      <c r="H25" s="80">
        <f t="shared" si="16"/>
        <v>2381756.5</v>
      </c>
      <c r="I25" s="81">
        <f t="shared" si="2"/>
        <v>894.5</v>
      </c>
      <c r="J25" s="137">
        <f t="shared" si="2"/>
        <v>779187.40000000037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821.4</v>
      </c>
      <c r="D26" s="78">
        <f t="shared" si="17"/>
        <v>371225.99999999988</v>
      </c>
      <c r="E26" s="79">
        <f t="shared" si="17"/>
        <v>379</v>
      </c>
      <c r="F26" s="80">
        <f t="shared" si="17"/>
        <v>261307.36363636365</v>
      </c>
      <c r="G26" s="77">
        <f t="shared" si="17"/>
        <v>501</v>
      </c>
      <c r="H26" s="80">
        <f t="shared" si="17"/>
        <v>248565.54545454547</v>
      </c>
      <c r="I26" s="81">
        <f t="shared" si="2"/>
        <v>699.40000000000009</v>
      </c>
      <c r="J26" s="137">
        <f t="shared" si="2"/>
        <v>383967.81818181806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90</v>
      </c>
      <c r="D27" s="78">
        <f t="shared" si="18"/>
        <v>65095</v>
      </c>
      <c r="E27" s="79">
        <f t="shared" si="18"/>
        <v>30</v>
      </c>
      <c r="F27" s="80">
        <f t="shared" si="18"/>
        <v>25000</v>
      </c>
      <c r="G27" s="77">
        <f t="shared" si="18"/>
        <v>41</v>
      </c>
      <c r="H27" s="80">
        <f t="shared" si="18"/>
        <v>31795</v>
      </c>
      <c r="I27" s="81">
        <f t="shared" si="2"/>
        <v>79</v>
      </c>
      <c r="J27" s="137">
        <f t="shared" si="2"/>
        <v>58300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6447</v>
      </c>
      <c r="D28" s="78">
        <f t="shared" si="19"/>
        <v>6658331</v>
      </c>
      <c r="E28" s="79">
        <f t="shared" si="19"/>
        <v>912</v>
      </c>
      <c r="F28" s="80">
        <f t="shared" si="19"/>
        <v>2592632</v>
      </c>
      <c r="G28" s="77">
        <f t="shared" si="19"/>
        <v>1341</v>
      </c>
      <c r="H28" s="80">
        <f t="shared" si="19"/>
        <v>3288393</v>
      </c>
      <c r="I28" s="81">
        <f t="shared" si="2"/>
        <v>6018</v>
      </c>
      <c r="J28" s="137">
        <f t="shared" si="2"/>
        <v>5962570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326.084</v>
      </c>
      <c r="D30" s="78">
        <f t="shared" si="21"/>
        <v>121414</v>
      </c>
      <c r="E30" s="79">
        <f t="shared" si="21"/>
        <v>360.08</v>
      </c>
      <c r="F30" s="80">
        <f t="shared" si="21"/>
        <v>162046</v>
      </c>
      <c r="G30" s="77">
        <f t="shared" si="21"/>
        <v>312.09199999999998</v>
      </c>
      <c r="H30" s="80">
        <f t="shared" si="21"/>
        <v>138754</v>
      </c>
      <c r="I30" s="81">
        <f t="shared" si="2"/>
        <v>374.072</v>
      </c>
      <c r="J30" s="137">
        <f t="shared" si="2"/>
        <v>144706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2401</v>
      </c>
      <c r="D31" s="78">
        <f t="shared" si="22"/>
        <v>255833</v>
      </c>
      <c r="E31" s="79">
        <f t="shared" si="22"/>
        <v>1543</v>
      </c>
      <c r="F31" s="80">
        <f t="shared" si="22"/>
        <v>150887</v>
      </c>
      <c r="G31" s="77">
        <f t="shared" si="22"/>
        <v>695</v>
      </c>
      <c r="H31" s="80">
        <f t="shared" si="22"/>
        <v>78610</v>
      </c>
      <c r="I31" s="81">
        <f t="shared" si="2"/>
        <v>3249</v>
      </c>
      <c r="J31" s="137">
        <f t="shared" si="2"/>
        <v>328110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194</v>
      </c>
      <c r="D32" s="78">
        <f t="shared" si="23"/>
        <v>144718.20100000003</v>
      </c>
      <c r="E32" s="79">
        <f t="shared" si="23"/>
        <v>20</v>
      </c>
      <c r="F32" s="80">
        <f t="shared" si="23"/>
        <v>45382.5</v>
      </c>
      <c r="G32" s="77">
        <f t="shared" si="23"/>
        <v>45</v>
      </c>
      <c r="H32" s="80">
        <f t="shared" si="23"/>
        <v>50660.5</v>
      </c>
      <c r="I32" s="81">
        <f t="shared" si="2"/>
        <v>169</v>
      </c>
      <c r="J32" s="137">
        <f t="shared" si="2"/>
        <v>139440.20100000003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3892</v>
      </c>
      <c r="D33" s="78">
        <f t="shared" si="24"/>
        <v>411067.00199999998</v>
      </c>
      <c r="E33" s="79">
        <f t="shared" si="24"/>
        <v>1490</v>
      </c>
      <c r="F33" s="80">
        <f t="shared" si="24"/>
        <v>165584.9</v>
      </c>
      <c r="G33" s="77">
        <f t="shared" si="24"/>
        <v>1249</v>
      </c>
      <c r="H33" s="80">
        <f t="shared" si="24"/>
        <v>121300.9</v>
      </c>
      <c r="I33" s="81">
        <f t="shared" si="2"/>
        <v>4133</v>
      </c>
      <c r="J33" s="137">
        <f t="shared" si="2"/>
        <v>455351.00199999998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7436.7</v>
      </c>
      <c r="D34" s="78">
        <f t="shared" si="25"/>
        <v>2152173.25</v>
      </c>
      <c r="E34" s="79">
        <f t="shared" si="25"/>
        <v>4390</v>
      </c>
      <c r="F34" s="80">
        <f t="shared" si="25"/>
        <v>991275</v>
      </c>
      <c r="G34" s="77">
        <f t="shared" si="25"/>
        <v>5533</v>
      </c>
      <c r="H34" s="80">
        <f t="shared" si="25"/>
        <v>1417629</v>
      </c>
      <c r="I34" s="81">
        <f t="shared" si="2"/>
        <v>6293.7000000000007</v>
      </c>
      <c r="J34" s="137">
        <f t="shared" si="2"/>
        <v>1725819.25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4497</v>
      </c>
      <c r="D35" s="78">
        <f t="shared" si="26"/>
        <v>1355054.7000000002</v>
      </c>
      <c r="E35" s="83">
        <f t="shared" si="26"/>
        <v>4181</v>
      </c>
      <c r="F35" s="80">
        <f t="shared" si="26"/>
        <v>1383816.5999999999</v>
      </c>
      <c r="G35" s="77">
        <f t="shared" si="26"/>
        <v>4326</v>
      </c>
      <c r="H35" s="80">
        <f t="shared" si="26"/>
        <v>1632743.5999999999</v>
      </c>
      <c r="I35" s="81">
        <f t="shared" si="2"/>
        <v>4352</v>
      </c>
      <c r="J35" s="137">
        <f t="shared" si="2"/>
        <v>1106127.7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42974.400000000001</v>
      </c>
      <c r="D36" s="78">
        <f t="shared" si="27"/>
        <v>6864224.3029000005</v>
      </c>
      <c r="E36" s="79">
        <f t="shared" si="27"/>
        <v>17018</v>
      </c>
      <c r="F36" s="80">
        <f t="shared" si="27"/>
        <v>3287187.8</v>
      </c>
      <c r="G36" s="77">
        <f t="shared" si="27"/>
        <v>17759.5</v>
      </c>
      <c r="H36" s="80">
        <f t="shared" si="27"/>
        <v>3359220.3</v>
      </c>
      <c r="I36" s="81">
        <f t="shared" si="2"/>
        <v>42232.9</v>
      </c>
      <c r="J36" s="137">
        <f t="shared" si="2"/>
        <v>6792191.8029000005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37</v>
      </c>
      <c r="D37" s="78">
        <f t="shared" si="28"/>
        <v>7715</v>
      </c>
      <c r="E37" s="79">
        <f t="shared" si="28"/>
        <v>20</v>
      </c>
      <c r="F37" s="80">
        <f t="shared" si="28"/>
        <v>3610</v>
      </c>
      <c r="G37" s="77">
        <f t="shared" si="28"/>
        <v>21</v>
      </c>
      <c r="H37" s="80">
        <f t="shared" si="28"/>
        <v>4353</v>
      </c>
      <c r="I37" s="81">
        <f t="shared" si="2"/>
        <v>36</v>
      </c>
      <c r="J37" s="137">
        <f t="shared" si="2"/>
        <v>6972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13326</v>
      </c>
      <c r="D38" s="78">
        <f t="shared" si="29"/>
        <v>3790027.1346999994</v>
      </c>
      <c r="E38" s="79">
        <f t="shared" si="29"/>
        <v>7163</v>
      </c>
      <c r="F38" s="80">
        <f t="shared" si="29"/>
        <v>2257862.6</v>
      </c>
      <c r="G38" s="77">
        <f t="shared" si="29"/>
        <v>7039</v>
      </c>
      <c r="H38" s="80">
        <f t="shared" si="29"/>
        <v>2250745.6</v>
      </c>
      <c r="I38" s="81">
        <f t="shared" si="2"/>
        <v>13450</v>
      </c>
      <c r="J38" s="137">
        <f t="shared" si="2"/>
        <v>3797144.1346999998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319</v>
      </c>
      <c r="D39" s="78">
        <f t="shared" si="30"/>
        <v>462068</v>
      </c>
      <c r="E39" s="79">
        <f t="shared" si="30"/>
        <v>59</v>
      </c>
      <c r="F39" s="84">
        <f t="shared" si="30"/>
        <v>76536</v>
      </c>
      <c r="G39" s="77">
        <f t="shared" si="30"/>
        <v>106</v>
      </c>
      <c r="H39" s="80">
        <f t="shared" si="30"/>
        <v>103039</v>
      </c>
      <c r="I39" s="81">
        <f t="shared" si="2"/>
        <v>272</v>
      </c>
      <c r="J39" s="137">
        <f t="shared" si="2"/>
        <v>435565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</v>
      </c>
      <c r="D40" s="78">
        <f t="shared" si="31"/>
        <v>320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</v>
      </c>
      <c r="J40" s="137">
        <f t="shared" si="2"/>
        <v>320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76</v>
      </c>
      <c r="D41" s="78">
        <f t="shared" si="32"/>
        <v>9810</v>
      </c>
      <c r="E41" s="79">
        <f t="shared" si="32"/>
        <v>60</v>
      </c>
      <c r="F41" s="80">
        <f t="shared" si="32"/>
        <v>8100</v>
      </c>
      <c r="G41" s="77">
        <f t="shared" si="32"/>
        <v>68</v>
      </c>
      <c r="H41" s="80">
        <f t="shared" si="32"/>
        <v>9125</v>
      </c>
      <c r="I41" s="81">
        <f t="shared" si="2"/>
        <v>68</v>
      </c>
      <c r="J41" s="137">
        <f t="shared" si="2"/>
        <v>8785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31732</v>
      </c>
      <c r="D42" s="78">
        <f t="shared" si="33"/>
        <v>2872368</v>
      </c>
      <c r="E42" s="79">
        <f t="shared" si="33"/>
        <v>31234</v>
      </c>
      <c r="F42" s="80">
        <f t="shared" si="33"/>
        <v>7967155</v>
      </c>
      <c r="G42" s="77">
        <f t="shared" si="33"/>
        <v>31696</v>
      </c>
      <c r="H42" s="80">
        <f t="shared" si="33"/>
        <v>8099032</v>
      </c>
      <c r="I42" s="85">
        <f t="shared" si="2"/>
        <v>31270</v>
      </c>
      <c r="J42" s="137">
        <f t="shared" si="2"/>
        <v>2740491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3713.7999999999993</v>
      </c>
      <c r="D43" s="78">
        <f t="shared" si="34"/>
        <v>398409.29999999993</v>
      </c>
      <c r="E43" s="79">
        <f t="shared" si="34"/>
        <v>16384</v>
      </c>
      <c r="F43" s="80">
        <f t="shared" si="34"/>
        <v>1200284.1000000001</v>
      </c>
      <c r="G43" s="77">
        <f t="shared" si="34"/>
        <v>18937</v>
      </c>
      <c r="H43" s="80">
        <f t="shared" si="34"/>
        <v>1337051.1000000001</v>
      </c>
      <c r="I43" s="77">
        <f t="shared" si="2"/>
        <v>1160.7999999999993</v>
      </c>
      <c r="J43" s="137">
        <f t="shared" si="2"/>
        <v>261642.29999999981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36</v>
      </c>
      <c r="D44" s="78">
        <f t="shared" si="35"/>
        <v>54817</v>
      </c>
      <c r="E44" s="79">
        <f t="shared" si="35"/>
        <v>9</v>
      </c>
      <c r="F44" s="80">
        <f t="shared" si="35"/>
        <v>8969</v>
      </c>
      <c r="G44" s="77">
        <f t="shared" si="35"/>
        <v>6</v>
      </c>
      <c r="H44" s="80">
        <f t="shared" si="35"/>
        <v>5064</v>
      </c>
      <c r="I44" s="77">
        <f t="shared" si="2"/>
        <v>39</v>
      </c>
      <c r="J44" s="137">
        <f t="shared" si="2"/>
        <v>58722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792</v>
      </c>
      <c r="D45" s="78">
        <f t="shared" si="36"/>
        <v>351080.6</v>
      </c>
      <c r="E45" s="79">
        <f t="shared" si="36"/>
        <v>1464</v>
      </c>
      <c r="F45" s="80">
        <f t="shared" si="36"/>
        <v>248452</v>
      </c>
      <c r="G45" s="77">
        <f t="shared" si="36"/>
        <v>1551</v>
      </c>
      <c r="H45" s="80">
        <f t="shared" si="36"/>
        <v>251507</v>
      </c>
      <c r="I45" s="81">
        <f t="shared" si="2"/>
        <v>705</v>
      </c>
      <c r="J45" s="137">
        <f t="shared" si="2"/>
        <v>348025.59999999998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1502</v>
      </c>
      <c r="D46" s="78">
        <f t="shared" si="37"/>
        <v>1071613.8604651163</v>
      </c>
      <c r="E46" s="79">
        <f t="shared" si="37"/>
        <v>1471</v>
      </c>
      <c r="F46" s="80">
        <f t="shared" si="37"/>
        <v>1202942.7441860465</v>
      </c>
      <c r="G46" s="77">
        <f t="shared" si="37"/>
        <v>1845</v>
      </c>
      <c r="H46" s="80">
        <f t="shared" si="37"/>
        <v>1546509.4883720931</v>
      </c>
      <c r="I46" s="81">
        <f t="shared" si="2"/>
        <v>1128</v>
      </c>
      <c r="J46" s="137">
        <f t="shared" si="2"/>
        <v>728047.1162790698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1895.8000000000002</v>
      </c>
      <c r="D47" s="78">
        <f t="shared" si="38"/>
        <v>287669.3</v>
      </c>
      <c r="E47" s="79">
        <f t="shared" si="38"/>
        <v>946</v>
      </c>
      <c r="F47" s="80">
        <f t="shared" si="38"/>
        <v>176637.8</v>
      </c>
      <c r="G47" s="77">
        <f t="shared" si="38"/>
        <v>920.4</v>
      </c>
      <c r="H47" s="80">
        <f t="shared" si="38"/>
        <v>171738.8</v>
      </c>
      <c r="I47" s="81">
        <f t="shared" si="2"/>
        <v>1921.4</v>
      </c>
      <c r="J47" s="137">
        <f t="shared" si="2"/>
        <v>292568.3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16</v>
      </c>
      <c r="D48" s="78">
        <f t="shared" si="39"/>
        <v>1392</v>
      </c>
      <c r="E48" s="79">
        <f t="shared" si="39"/>
        <v>10</v>
      </c>
      <c r="F48" s="80">
        <f t="shared" si="39"/>
        <v>870</v>
      </c>
      <c r="G48" s="77">
        <f t="shared" si="39"/>
        <v>6</v>
      </c>
      <c r="H48" s="80">
        <f t="shared" si="39"/>
        <v>522</v>
      </c>
      <c r="I48" s="81">
        <f t="shared" si="2"/>
        <v>20</v>
      </c>
      <c r="J48" s="137">
        <f t="shared" si="2"/>
        <v>1740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7053.8766999999989</v>
      </c>
      <c r="D49" s="89">
        <f t="shared" si="40"/>
        <v>1171590</v>
      </c>
      <c r="E49" s="90">
        <f t="shared" si="40"/>
        <v>5673.1769999999997</v>
      </c>
      <c r="F49" s="91">
        <f t="shared" si="40"/>
        <v>4607829.4000000004</v>
      </c>
      <c r="G49" s="88">
        <f t="shared" si="40"/>
        <v>5619.3969999999999</v>
      </c>
      <c r="H49" s="92">
        <f t="shared" si="40"/>
        <v>2629145.7000000002</v>
      </c>
      <c r="I49" s="93">
        <f t="shared" si="2"/>
        <v>7107.6566999999986</v>
      </c>
      <c r="J49" s="138">
        <f t="shared" si="2"/>
        <v>3150273.7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135531.3737</v>
      </c>
      <c r="D50" s="156">
        <f t="shared" si="41"/>
        <v>32772316.451065123</v>
      </c>
      <c r="E50" s="155">
        <f t="shared" si="41"/>
        <v>98728.038</v>
      </c>
      <c r="F50" s="156">
        <f t="shared" si="41"/>
        <v>28878733.307822414</v>
      </c>
      <c r="G50" s="155">
        <f>SUM(G10:G49)</f>
        <v>104172.58399999999</v>
      </c>
      <c r="H50" s="156">
        <f t="shared" si="41"/>
        <v>30313443.733826645</v>
      </c>
      <c r="I50" s="157">
        <f>SUM(I10:I49)</f>
        <v>130086.82769999999</v>
      </c>
      <c r="J50" s="158">
        <f>SUM(J10:J49)</f>
        <v>31337606.025060888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138644.62570000003</v>
      </c>
      <c r="D51" s="163">
        <v>29844090.229492601</v>
      </c>
      <c r="E51" s="162">
        <v>87553.563000000009</v>
      </c>
      <c r="F51" s="164">
        <v>28091488.559619453</v>
      </c>
      <c r="G51" s="165">
        <v>93374.084000000003</v>
      </c>
      <c r="H51" s="166">
        <v>23323552.067864694</v>
      </c>
      <c r="I51" s="167">
        <v>132824.10470000003</v>
      </c>
      <c r="J51" s="168">
        <v>34612026.72124736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97.7545094270466</v>
      </c>
      <c r="D52" s="140">
        <f t="shared" si="42"/>
        <v>109.81174563893651</v>
      </c>
      <c r="E52" s="139">
        <f t="shared" si="42"/>
        <v>112.76301570959481</v>
      </c>
      <c r="F52" s="141">
        <f t="shared" si="42"/>
        <v>102.80243158539699</v>
      </c>
      <c r="G52" s="142">
        <f t="shared" si="42"/>
        <v>111.56477208386858</v>
      </c>
      <c r="H52" s="141">
        <f t="shared" si="42"/>
        <v>129.96924158731662</v>
      </c>
      <c r="I52" s="143">
        <f t="shared" si="42"/>
        <v>97.939171503408573</v>
      </c>
      <c r="J52" s="144">
        <f>J50/J51*100</f>
        <v>90.539644723617428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7年 3月分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7年 3月分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1171.9000000000001</v>
      </c>
      <c r="D68" s="71">
        <v>280496</v>
      </c>
      <c r="E68" s="169">
        <v>77</v>
      </c>
      <c r="F68" s="170">
        <v>46909</v>
      </c>
      <c r="G68" s="169">
        <v>161</v>
      </c>
      <c r="H68" s="171">
        <v>51451</v>
      </c>
      <c r="I68" s="81">
        <f>+C68+E68-G68</f>
        <v>1087.9000000000001</v>
      </c>
      <c r="J68" s="152">
        <f>+D68+F68-H68</f>
        <v>275954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1374.3119999999999</v>
      </c>
      <c r="D80" s="78">
        <v>581423</v>
      </c>
      <c r="E80" s="172">
        <v>1073.5260000000001</v>
      </c>
      <c r="F80" s="173">
        <v>427860</v>
      </c>
      <c r="G80" s="172">
        <v>932.80100000000004</v>
      </c>
      <c r="H80" s="174">
        <v>374399</v>
      </c>
      <c r="I80" s="81">
        <f t="shared" si="43"/>
        <v>1515.0369999999998</v>
      </c>
      <c r="J80" s="82">
        <f t="shared" si="43"/>
        <v>634884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164.50100000000003</v>
      </c>
      <c r="D81" s="78">
        <v>91400</v>
      </c>
      <c r="E81" s="172">
        <v>197.255</v>
      </c>
      <c r="F81" s="173">
        <v>110400</v>
      </c>
      <c r="G81" s="172">
        <v>186.89400000000001</v>
      </c>
      <c r="H81" s="174">
        <v>103400</v>
      </c>
      <c r="I81" s="81">
        <f t="shared" si="43"/>
        <v>174.86200000000002</v>
      </c>
      <c r="J81" s="82">
        <f t="shared" si="43"/>
        <v>98400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1006</v>
      </c>
      <c r="D82" s="78">
        <v>559152.69999999995</v>
      </c>
      <c r="E82" s="172" ph="1">
        <v>513</v>
      </c>
      <c r="F82" s="173">
        <v>530376.69999999995</v>
      </c>
      <c r="G82" s="172">
        <v>606</v>
      </c>
      <c r="H82" s="174">
        <v>541523.69999999995</v>
      </c>
      <c r="I82" s="81">
        <f t="shared" si="43"/>
        <v>913</v>
      </c>
      <c r="J82" s="82">
        <f t="shared" si="43"/>
        <v>548005.69999999995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1569</v>
      </c>
      <c r="D83" s="78">
        <v>2311059.1000000006</v>
      </c>
      <c r="E83" s="172">
        <v>1018</v>
      </c>
      <c r="F83" s="173">
        <v>849884.8</v>
      </c>
      <c r="G83" s="172">
        <v>1692.5</v>
      </c>
      <c r="H83" s="174">
        <v>2381756.5</v>
      </c>
      <c r="I83" s="81">
        <f t="shared" si="43"/>
        <v>894.5</v>
      </c>
      <c r="J83" s="82">
        <f t="shared" si="43"/>
        <v>779187.40000000037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821.4</v>
      </c>
      <c r="D84" s="78">
        <v>371225.99999999988</v>
      </c>
      <c r="E84" s="172">
        <v>379</v>
      </c>
      <c r="F84" s="173">
        <v>261307.36363636365</v>
      </c>
      <c r="G84" s="172">
        <v>501</v>
      </c>
      <c r="H84" s="174">
        <v>248565.54545454547</v>
      </c>
      <c r="I84" s="81">
        <f t="shared" si="43"/>
        <v>699.40000000000009</v>
      </c>
      <c r="J84" s="82">
        <f t="shared" si="43"/>
        <v>383967.81818181806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90</v>
      </c>
      <c r="D85" s="78">
        <v>65095</v>
      </c>
      <c r="E85" s="172">
        <v>30</v>
      </c>
      <c r="F85" s="173">
        <v>25000</v>
      </c>
      <c r="G85" s="172">
        <v>41</v>
      </c>
      <c r="H85" s="174">
        <v>31795</v>
      </c>
      <c r="I85" s="81">
        <f t="shared" si="43"/>
        <v>79</v>
      </c>
      <c r="J85" s="82">
        <f t="shared" si="43"/>
        <v>58300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6447</v>
      </c>
      <c r="D86" s="78">
        <v>6658331</v>
      </c>
      <c r="E86" s="172">
        <v>912</v>
      </c>
      <c r="F86" s="173">
        <v>2592632</v>
      </c>
      <c r="G86" s="175">
        <v>1341</v>
      </c>
      <c r="H86" s="181">
        <v>3288393</v>
      </c>
      <c r="I86" s="81">
        <f t="shared" si="43"/>
        <v>6018</v>
      </c>
      <c r="J86" s="82">
        <f t="shared" si="43"/>
        <v>5962570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315</v>
      </c>
      <c r="D88" s="78">
        <v>119209</v>
      </c>
      <c r="E88" s="172">
        <v>356</v>
      </c>
      <c r="F88" s="173">
        <v>160996</v>
      </c>
      <c r="G88" s="172">
        <v>308</v>
      </c>
      <c r="H88" s="174">
        <v>137629</v>
      </c>
      <c r="I88" s="81">
        <f t="shared" si="43"/>
        <v>363</v>
      </c>
      <c r="J88" s="82">
        <f t="shared" si="43"/>
        <v>142576</v>
      </c>
      <c r="K88" s="2"/>
      <c r="L88" s="29">
        <v>21</v>
      </c>
      <c r="M88" s="12" t="s">
        <v>37</v>
      </c>
      <c r="N88" s="30">
        <v>11.084000000000003</v>
      </c>
      <c r="O88" s="31">
        <v>2205</v>
      </c>
      <c r="P88" s="172">
        <v>4.08</v>
      </c>
      <c r="Q88" s="173">
        <v>1050</v>
      </c>
      <c r="R88" s="172">
        <v>4.0919999999999996</v>
      </c>
      <c r="S88" s="174">
        <v>1125</v>
      </c>
      <c r="T88" s="27">
        <f t="shared" si="44"/>
        <v>11.072000000000003</v>
      </c>
      <c r="U88" s="48">
        <f t="shared" si="44"/>
        <v>2130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2401</v>
      </c>
      <c r="D89" s="78">
        <v>255833</v>
      </c>
      <c r="E89" s="172">
        <v>1543</v>
      </c>
      <c r="F89" s="173">
        <v>150887</v>
      </c>
      <c r="G89" s="172">
        <v>695</v>
      </c>
      <c r="H89" s="174">
        <v>78610</v>
      </c>
      <c r="I89" s="81">
        <f t="shared" si="43"/>
        <v>3249</v>
      </c>
      <c r="J89" s="82">
        <f t="shared" si="43"/>
        <v>328110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194</v>
      </c>
      <c r="D90" s="78">
        <v>144718.20100000003</v>
      </c>
      <c r="E90" s="172">
        <v>20</v>
      </c>
      <c r="F90" s="173">
        <v>45382.5</v>
      </c>
      <c r="G90" s="172">
        <v>45</v>
      </c>
      <c r="H90" s="174">
        <v>50660.5</v>
      </c>
      <c r="I90" s="81">
        <f t="shared" si="43"/>
        <v>169</v>
      </c>
      <c r="J90" s="82">
        <f t="shared" si="43"/>
        <v>139440.20100000003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3892</v>
      </c>
      <c r="D91" s="78">
        <v>411067.00199999998</v>
      </c>
      <c r="E91" s="172">
        <v>1490</v>
      </c>
      <c r="F91" s="173">
        <v>165584.9</v>
      </c>
      <c r="G91" s="172">
        <v>1249</v>
      </c>
      <c r="H91" s="174">
        <v>121300.9</v>
      </c>
      <c r="I91" s="81">
        <f t="shared" si="43"/>
        <v>4133</v>
      </c>
      <c r="J91" s="82">
        <f t="shared" si="43"/>
        <v>455351.00199999998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3996.7</v>
      </c>
      <c r="D92" s="78">
        <v>862173.25</v>
      </c>
      <c r="E92" s="172">
        <v>3423</v>
      </c>
      <c r="F92" s="173">
        <v>628650</v>
      </c>
      <c r="G92" s="172">
        <v>3484</v>
      </c>
      <c r="H92" s="174">
        <v>649254</v>
      </c>
      <c r="I92" s="81">
        <f t="shared" si="43"/>
        <v>3935.7</v>
      </c>
      <c r="J92" s="82">
        <f t="shared" si="43"/>
        <v>841569.25</v>
      </c>
      <c r="K92" s="2"/>
      <c r="L92" s="29">
        <v>25</v>
      </c>
      <c r="M92" s="12" t="s">
        <v>41</v>
      </c>
      <c r="N92" s="30">
        <v>3440</v>
      </c>
      <c r="O92" s="31">
        <v>1290000</v>
      </c>
      <c r="P92" s="172">
        <v>967</v>
      </c>
      <c r="Q92" s="173">
        <v>362625</v>
      </c>
      <c r="R92" s="172">
        <v>2049</v>
      </c>
      <c r="S92" s="174">
        <v>768375</v>
      </c>
      <c r="T92" s="32">
        <f t="shared" si="44"/>
        <v>2358</v>
      </c>
      <c r="U92" s="48">
        <f t="shared" si="44"/>
        <v>884250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4497</v>
      </c>
      <c r="D93" s="78">
        <v>1355054.7000000002</v>
      </c>
      <c r="E93" s="172">
        <v>4181</v>
      </c>
      <c r="F93" s="173">
        <v>1383816.5999999999</v>
      </c>
      <c r="G93" s="172">
        <v>4326</v>
      </c>
      <c r="H93" s="174">
        <v>1632743.5999999999</v>
      </c>
      <c r="I93" s="81">
        <f t="shared" si="43"/>
        <v>4352</v>
      </c>
      <c r="J93" s="82">
        <f t="shared" si="43"/>
        <v>1106127.7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42974.400000000001</v>
      </c>
      <c r="D94" s="78">
        <v>6864224.3029000005</v>
      </c>
      <c r="E94" s="172">
        <v>17018</v>
      </c>
      <c r="F94" s="173">
        <v>3287187.8</v>
      </c>
      <c r="G94" s="172">
        <v>17759.5</v>
      </c>
      <c r="H94" s="174">
        <v>3359220.3</v>
      </c>
      <c r="I94" s="81">
        <f t="shared" si="43"/>
        <v>42232.9</v>
      </c>
      <c r="J94" s="82">
        <f t="shared" si="43"/>
        <v>6792191.8029000005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37</v>
      </c>
      <c r="D95" s="78">
        <v>7715</v>
      </c>
      <c r="E95" s="172">
        <v>20</v>
      </c>
      <c r="F95" s="173">
        <v>3610</v>
      </c>
      <c r="G95" s="172">
        <v>21</v>
      </c>
      <c r="H95" s="174">
        <v>4353</v>
      </c>
      <c r="I95" s="81">
        <f t="shared" si="43"/>
        <v>36</v>
      </c>
      <c r="J95" s="82">
        <f t="shared" si="43"/>
        <v>6972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13326</v>
      </c>
      <c r="D96" s="78">
        <v>3790027.1346999994</v>
      </c>
      <c r="E96" s="172">
        <v>7163</v>
      </c>
      <c r="F96" s="173">
        <v>2257862.6</v>
      </c>
      <c r="G96" s="172">
        <v>7039</v>
      </c>
      <c r="H96" s="174">
        <v>2250745.6</v>
      </c>
      <c r="I96" s="81">
        <f t="shared" si="43"/>
        <v>13450</v>
      </c>
      <c r="J96" s="82">
        <f t="shared" si="43"/>
        <v>3797144.1346999998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319</v>
      </c>
      <c r="D97" s="78">
        <v>462068</v>
      </c>
      <c r="E97" s="172">
        <v>59</v>
      </c>
      <c r="F97" s="173">
        <v>76536</v>
      </c>
      <c r="G97" s="172">
        <v>106</v>
      </c>
      <c r="H97" s="174">
        <v>103039</v>
      </c>
      <c r="I97" s="81">
        <f t="shared" si="43"/>
        <v>272</v>
      </c>
      <c r="J97" s="82">
        <f t="shared" si="43"/>
        <v>435565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</v>
      </c>
      <c r="D98" s="78">
        <v>320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</v>
      </c>
      <c r="J98" s="82">
        <f t="shared" si="43"/>
        <v>320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76</v>
      </c>
      <c r="D99" s="78">
        <v>9810</v>
      </c>
      <c r="E99" s="172">
        <v>60</v>
      </c>
      <c r="F99" s="173">
        <v>8100</v>
      </c>
      <c r="G99" s="172">
        <v>68</v>
      </c>
      <c r="H99" s="174">
        <v>9125</v>
      </c>
      <c r="I99" s="81">
        <f t="shared" si="43"/>
        <v>68</v>
      </c>
      <c r="J99" s="82">
        <f t="shared" si="43"/>
        <v>8785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31732</v>
      </c>
      <c r="D100" s="78">
        <v>2872368</v>
      </c>
      <c r="E100" s="172">
        <v>31234</v>
      </c>
      <c r="F100" s="173">
        <v>7967155</v>
      </c>
      <c r="G100" s="172">
        <v>31696</v>
      </c>
      <c r="H100" s="174">
        <v>8099032</v>
      </c>
      <c r="I100" s="81">
        <f t="shared" si="43"/>
        <v>31270</v>
      </c>
      <c r="J100" s="82">
        <f t="shared" si="43"/>
        <v>2740491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3713.7999999999993</v>
      </c>
      <c r="D101" s="78">
        <v>398409.29999999993</v>
      </c>
      <c r="E101" s="172">
        <v>16384</v>
      </c>
      <c r="F101" s="173">
        <v>1200284.1000000001</v>
      </c>
      <c r="G101" s="172">
        <v>18937</v>
      </c>
      <c r="H101" s="174">
        <v>1337051.1000000001</v>
      </c>
      <c r="I101" s="81">
        <f t="shared" si="43"/>
        <v>1160.7999999999993</v>
      </c>
      <c r="J101" s="82">
        <f t="shared" si="43"/>
        <v>261642.29999999981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36</v>
      </c>
      <c r="D102" s="78">
        <v>54817</v>
      </c>
      <c r="E102" s="172">
        <v>9</v>
      </c>
      <c r="F102" s="173">
        <v>8969</v>
      </c>
      <c r="G102" s="172">
        <v>6</v>
      </c>
      <c r="H102" s="174">
        <v>5064</v>
      </c>
      <c r="I102" s="77">
        <f t="shared" si="43"/>
        <v>39</v>
      </c>
      <c r="J102" s="78">
        <f t="shared" si="43"/>
        <v>58722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792</v>
      </c>
      <c r="D103" s="78">
        <v>351080.6</v>
      </c>
      <c r="E103" s="172">
        <v>1464</v>
      </c>
      <c r="F103" s="173">
        <v>248452</v>
      </c>
      <c r="G103" s="172">
        <v>1551</v>
      </c>
      <c r="H103" s="174">
        <v>251507</v>
      </c>
      <c r="I103" s="77">
        <f t="shared" si="43"/>
        <v>705</v>
      </c>
      <c r="J103" s="78">
        <f t="shared" si="43"/>
        <v>348025.59999999998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1502</v>
      </c>
      <c r="D104" s="78">
        <v>1071613.8604651163</v>
      </c>
      <c r="E104" s="172">
        <v>1471</v>
      </c>
      <c r="F104" s="173">
        <v>1202942.7441860465</v>
      </c>
      <c r="G104" s="172">
        <v>1845</v>
      </c>
      <c r="H104" s="174">
        <v>1546509.4883720931</v>
      </c>
      <c r="I104" s="77">
        <f t="shared" si="43"/>
        <v>1128</v>
      </c>
      <c r="J104" s="78">
        <f t="shared" si="43"/>
        <v>728047.1162790698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1895.8000000000002</v>
      </c>
      <c r="D105" s="78">
        <v>287669.3</v>
      </c>
      <c r="E105" s="172">
        <v>946</v>
      </c>
      <c r="F105" s="173">
        <v>176637.8</v>
      </c>
      <c r="G105" s="172">
        <v>920.4</v>
      </c>
      <c r="H105" s="174">
        <v>171738.8</v>
      </c>
      <c r="I105" s="81">
        <f t="shared" si="43"/>
        <v>1921.4</v>
      </c>
      <c r="J105" s="82">
        <f t="shared" si="43"/>
        <v>292568.3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16</v>
      </c>
      <c r="D106" s="78">
        <v>1392</v>
      </c>
      <c r="E106" s="172">
        <v>10</v>
      </c>
      <c r="F106" s="173">
        <v>870</v>
      </c>
      <c r="G106" s="172">
        <v>6</v>
      </c>
      <c r="H106" s="174">
        <v>522</v>
      </c>
      <c r="I106" s="81">
        <f t="shared" si="43"/>
        <v>20</v>
      </c>
      <c r="J106" s="82">
        <f t="shared" si="43"/>
        <v>1740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7053.8766999999989</v>
      </c>
      <c r="D107" s="147">
        <v>1171590</v>
      </c>
      <c r="E107" s="176">
        <v>5673.1769999999997</v>
      </c>
      <c r="F107" s="177">
        <v>4607829.4000000004</v>
      </c>
      <c r="G107" s="176">
        <v>5619.3969999999999</v>
      </c>
      <c r="H107" s="178">
        <v>2629145.7000000002</v>
      </c>
      <c r="I107" s="85">
        <f t="shared" si="43"/>
        <v>7107.6566999999986</v>
      </c>
      <c r="J107" s="148">
        <f t="shared" si="43"/>
        <v>3150273.7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131551.08970000001</v>
      </c>
      <c r="D108" s="150">
        <f t="shared" ref="D108:J108" si="45">SUM(D68:D107)</f>
        <v>31431302.451065123</v>
      </c>
      <c r="E108" s="149">
        <f>SUM(E68:E107)</f>
        <v>96863.957999999999</v>
      </c>
      <c r="F108" s="150">
        <f t="shared" si="45"/>
        <v>28447223.307822414</v>
      </c>
      <c r="G108" s="151">
        <f t="shared" si="45"/>
        <v>101283.492</v>
      </c>
      <c r="H108" s="150">
        <f t="shared" si="45"/>
        <v>29479634.733826645</v>
      </c>
      <c r="I108" s="151">
        <f t="shared" si="45"/>
        <v>127131.5557</v>
      </c>
      <c r="J108" s="135">
        <f t="shared" si="45"/>
        <v>30398891.025060888</v>
      </c>
      <c r="K108" s="2"/>
      <c r="L108" s="217" t="s">
        <v>57</v>
      </c>
      <c r="M108" s="218"/>
      <c r="N108" s="37">
        <f t="shared" ref="N108:S108" si="46">SUM(N68:N107)</f>
        <v>3570.2840000000001</v>
      </c>
      <c r="O108" s="35">
        <f t="shared" si="46"/>
        <v>1316195</v>
      </c>
      <c r="P108" s="38">
        <f t="shared" si="46"/>
        <v>1026.08</v>
      </c>
      <c r="Q108" s="53">
        <f t="shared" si="46"/>
        <v>380675</v>
      </c>
      <c r="R108" s="36">
        <f t="shared" si="46"/>
        <v>2108.0920000000001</v>
      </c>
      <c r="S108" s="53">
        <f t="shared" si="46"/>
        <v>786500</v>
      </c>
      <c r="T108" s="36">
        <f>SUM(T68:T107)</f>
        <v>2488.2719999999999</v>
      </c>
      <c r="U108" s="35">
        <f>SUM(U68:U107)</f>
        <v>910370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135514.35770000002</v>
      </c>
      <c r="D109" s="163">
        <v>28855724.729492601</v>
      </c>
      <c r="E109" s="162">
        <v>85384.362999999998</v>
      </c>
      <c r="F109" s="164">
        <v>27544664.559619453</v>
      </c>
      <c r="G109" s="165">
        <v>92126.94</v>
      </c>
      <c r="H109" s="166">
        <v>23096060.067864694</v>
      </c>
      <c r="I109" s="167">
        <v>128771.7807</v>
      </c>
      <c r="J109" s="168">
        <v>33304329.22124736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97.075388861175995</v>
      </c>
      <c r="D110" s="95">
        <f t="shared" ref="D110:J110" si="47">+D108/D109*100</f>
        <v>108.92570796858239</v>
      </c>
      <c r="E110" s="94">
        <f t="shared" si="47"/>
        <v>113.44461046105127</v>
      </c>
      <c r="F110" s="95">
        <f t="shared" si="47"/>
        <v>103.27670989149063</v>
      </c>
      <c r="G110" s="96">
        <f t="shared" si="47"/>
        <v>109.9390601706732</v>
      </c>
      <c r="H110" s="95">
        <f t="shared" si="47"/>
        <v>127.63923650702618</v>
      </c>
      <c r="I110" s="97">
        <f t="shared" si="47"/>
        <v>98.726254315127278</v>
      </c>
      <c r="J110" s="98">
        <f t="shared" si="47"/>
        <v>91.276094537484724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7年 3月分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7年 3月分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360</v>
      </c>
      <c r="D128" s="129">
        <v>22819</v>
      </c>
      <c r="E128" s="172">
        <v>788</v>
      </c>
      <c r="F128" s="173">
        <v>49785</v>
      </c>
      <c r="G128" s="172">
        <v>731</v>
      </c>
      <c r="H128" s="174">
        <v>46259</v>
      </c>
      <c r="I128" s="126">
        <f t="shared" ref="I128:J166" si="48">+C128+E128-G128</f>
        <v>417</v>
      </c>
      <c r="J128" s="129">
        <f t="shared" si="48"/>
        <v>26345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360</v>
      </c>
      <c r="D167" s="135">
        <f t="shared" si="50"/>
        <v>22819</v>
      </c>
      <c r="E167" s="134">
        <f t="shared" si="50"/>
        <v>788</v>
      </c>
      <c r="F167" s="135">
        <f t="shared" si="50"/>
        <v>49785</v>
      </c>
      <c r="G167" s="134">
        <f t="shared" si="50"/>
        <v>731</v>
      </c>
      <c r="H167" s="135">
        <f t="shared" si="50"/>
        <v>46259</v>
      </c>
      <c r="I167" s="134">
        <f t="shared" si="50"/>
        <v>417</v>
      </c>
      <c r="J167" s="135">
        <f t="shared" si="50"/>
        <v>26345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2025-04-21T00:22:28Z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