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8E158186-5540-4252-9678-BCE5A5BD2232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<sst xmlns="http://schemas.openxmlformats.org/spreadsheetml/2006/main" count="385" uniqueCount="88">
  <si>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</si>
  <si>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</si>
  <si>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</si>
  <si>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</si>
  <si>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</si>
  <si>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</si>
  <si>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</si>
  <si>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</si>
  <si>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</si>
  <si>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</si>
  <si>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</si>
  <si>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</si>
  <si>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</si>
  <si>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</si>
  <si>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</si>
  <si>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</si>
  <si>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</si>
  <si>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</si>
  <si>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</si>
  <si>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</si>
  <si>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</si>
  <si>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</si>
  <si>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</si>
  <si>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</si>
  <si>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</si>
  <si>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</si>
  <si>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</si>
  <si>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</si>
  <si>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</si>
  <si>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</si>
  <si>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</si>
  <si>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</si>
  <si>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</si>
  <si>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</si>
  <si>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</si>
  <si>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</si>
  <si>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</si>
  <si>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</si>
  <si>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</si>
  <si>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</si>
  <si>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</si>
  <si>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</si>
  <si>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</si>
  <si>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</si>
  <si>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</si>
  <si>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</si>
  <si>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</si>
  <si>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</si>
  <si>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</si>
  <si>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</si>
  <si>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</si>
  <si>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</si>
  <si>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</si>
  <si>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</si>
  <si>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</si>
  <si>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</si>
  <si>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</si>
  <si>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</si>
  <si>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</si>
  <si>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</si>
  <si>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</si>
  <si>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</si>
  <si>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</si>
  <si>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</si>
  <si>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</si>
  <si>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</si>
  <si>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</si>
  <si>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</si>
  <si>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</si>
  <si>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</si>
  <si>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</si>
  <si>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</si>
  <si>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</si>
  <si>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</si>
  <si>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</si>
  <si>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</si>
  <si>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</si>
  <si>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</si>
  <si>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</si>
  <si>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</si>
  <si>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</si>
  <si>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</si>
  <si>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</si>
  <si>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</si>
  <si>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</si>
  <si>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</si>
  <si>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</si>
  <si>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7月分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</si>
</sst>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972.90000000000009</v>
      </c>
      <c r="D10" s="71">
        <f t="shared" ref="D10:H10" si="0">+D68+O68+D127+O127</f>
        <v>239880</v>
      </c>
      <c r="E10" s="72">
        <f t="shared" si="0"/>
        <v>70</v>
      </c>
      <c r="F10" s="73">
        <f t="shared" si="0"/>
        <v>16000</v>
      </c>
      <c r="G10" s="70">
        <f t="shared" si="0"/>
        <v>79</v>
      </c>
      <c r="H10" s="74">
        <f t="shared" si="0"/>
        <v>18700</v>
      </c>
      <c r="I10" s="70">
        <f>+C10+E10-G10</f>
        <v>963.90000000000009</v>
      </c>
      <c r="J10" s="136">
        <f>+D10+F10-H10</f>
        <v>237180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509</v>
      </c>
      <c r="D11" s="78">
        <f t="shared" si="1"/>
        <v>34330</v>
      </c>
      <c r="E11" s="79">
        <f t="shared" si="1"/>
        <v>927</v>
      </c>
      <c r="F11" s="80">
        <f t="shared" si="1"/>
        <v>60240</v>
      </c>
      <c r="G11" s="81">
        <f t="shared" si="1"/>
        <v>822</v>
      </c>
      <c r="H11" s="80">
        <f t="shared" si="1"/>
        <v>53861</v>
      </c>
      <c r="I11" s="81">
        <f t="shared" ref="I11:J49" si="2">+C11+E11-G11</f>
        <v>614</v>
      </c>
      <c r="J11" s="137">
        <f t="shared" si="2"/>
        <v>40709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1519.028</v>
      </c>
      <c r="D22" s="78">
        <f t="shared" si="13"/>
        <v>625722</v>
      </c>
      <c r="E22" s="79">
        <f t="shared" si="13"/>
        <v>944</v>
      </c>
      <c r="F22" s="80">
        <f t="shared" si="13"/>
        <v>357324</v>
      </c>
      <c r="G22" s="77">
        <f t="shared" si="13"/>
        <v>829.68200000000002</v>
      </c>
      <c r="H22" s="80">
        <f t="shared" si="13"/>
        <v>294014</v>
      </c>
      <c r="I22" s="81">
        <f t="shared" si="2"/>
        <v>1633.3460000000002</v>
      </c>
      <c r="J22" s="137">
        <f t="shared" si="2"/>
        <v>689032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180.51800000000003</v>
      </c>
      <c r="D23" s="78">
        <f t="shared" si="14"/>
        <v>103200</v>
      </c>
      <c r="E23" s="79">
        <f t="shared" si="14"/>
        <v>182.506</v>
      </c>
      <c r="F23" s="80">
        <f t="shared" si="14"/>
        <v>97800</v>
      </c>
      <c r="G23" s="77">
        <f t="shared" si="14"/>
        <v>198.84100000000001</v>
      </c>
      <c r="H23" s="80">
        <f t="shared" si="14"/>
        <v>108400</v>
      </c>
      <c r="I23" s="81">
        <f t="shared" si="2"/>
        <v>164.18299999999999</v>
      </c>
      <c r="J23" s="137">
        <f t="shared" si="2"/>
        <v>92600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940</v>
      </c>
      <c r="D24" s="78">
        <f t="shared" si="15"/>
        <v>592497.69999999995</v>
      </c>
      <c r="E24" s="79">
        <f t="shared" si="15"/>
        <v>432</v>
      </c>
      <c r="F24" s="80">
        <f t="shared" si="15"/>
        <v>222956</v>
      </c>
      <c r="G24" s="77">
        <f t="shared" si="15"/>
        <v>464</v>
      </c>
      <c r="H24" s="80">
        <f t="shared" si="15"/>
        <v>233889</v>
      </c>
      <c r="I24" s="81">
        <f t="shared" si="2"/>
        <v>908</v>
      </c>
      <c r="J24" s="137">
        <f t="shared" si="2"/>
        <v>581564.69999999995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820.5</v>
      </c>
      <c r="D25" s="78">
        <f t="shared" si="16"/>
        <v>717599.30000000051</v>
      </c>
      <c r="E25" s="79">
        <f t="shared" si="16"/>
        <v>1328</v>
      </c>
      <c r="F25" s="80">
        <f t="shared" si="16"/>
        <v>1104379</v>
      </c>
      <c r="G25" s="77">
        <f t="shared" si="16"/>
        <v>1136</v>
      </c>
      <c r="H25" s="80">
        <f t="shared" si="16"/>
        <v>977339.6</v>
      </c>
      <c r="I25" s="81">
        <f t="shared" si="2"/>
        <v>1012.5</v>
      </c>
      <c r="J25" s="137">
        <f t="shared" si="2"/>
        <v>844638.70000000054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633.83800000000019</v>
      </c>
      <c r="D26" s="78">
        <f t="shared" si="17"/>
        <v>333470.38181818178</v>
      </c>
      <c r="E26" s="79">
        <f t="shared" si="17"/>
        <v>79012</v>
      </c>
      <c r="F26" s="80">
        <f t="shared" si="17"/>
        <v>415981.17272727273</v>
      </c>
      <c r="G26" s="77">
        <f t="shared" si="17"/>
        <v>69783</v>
      </c>
      <c r="H26" s="80">
        <f t="shared" si="17"/>
        <v>450737</v>
      </c>
      <c r="I26" s="81">
        <f t="shared" si="2"/>
        <v>9862.8380000000034</v>
      </c>
      <c r="J26" s="137">
        <f t="shared" si="2"/>
        <v>298714.55454545445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78</v>
      </c>
      <c r="D27" s="78">
        <f t="shared" si="18"/>
        <v>61520</v>
      </c>
      <c r="E27" s="79">
        <f t="shared" si="18"/>
        <v>54</v>
      </c>
      <c r="F27" s="80">
        <f t="shared" si="18"/>
        <v>38425</v>
      </c>
      <c r="G27" s="77">
        <f t="shared" si="18"/>
        <v>49</v>
      </c>
      <c r="H27" s="80">
        <f t="shared" si="18"/>
        <v>35125</v>
      </c>
      <c r="I27" s="81">
        <f t="shared" si="2"/>
        <v>83</v>
      </c>
      <c r="J27" s="137">
        <f t="shared" si="2"/>
        <v>64820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5575</v>
      </c>
      <c r="D28" s="78">
        <f t="shared" si="19"/>
        <v>4887681</v>
      </c>
      <c r="E28" s="79">
        <f t="shared" si="19"/>
        <v>1778</v>
      </c>
      <c r="F28" s="80">
        <f t="shared" si="19"/>
        <v>3519660</v>
      </c>
      <c r="G28" s="77">
        <f t="shared" si="19"/>
        <v>2049</v>
      </c>
      <c r="H28" s="80">
        <f t="shared" si="19"/>
        <v>4080584</v>
      </c>
      <c r="I28" s="81">
        <f t="shared" si="2"/>
        <v>5304</v>
      </c>
      <c r="J28" s="137">
        <f t="shared" si="2"/>
        <v>4326757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417.1</v>
      </c>
      <c r="D30" s="78">
        <f t="shared" si="21"/>
        <v>130979</v>
      </c>
      <c r="E30" s="79">
        <f t="shared" si="21"/>
        <v>374.12799999999999</v>
      </c>
      <c r="F30" s="80">
        <f t="shared" si="21"/>
        <v>233716</v>
      </c>
      <c r="G30" s="77">
        <f t="shared" si="21"/>
        <v>347.08</v>
      </c>
      <c r="H30" s="80">
        <f t="shared" si="21"/>
        <v>150707</v>
      </c>
      <c r="I30" s="81">
        <f t="shared" si="2"/>
        <v>444.14800000000008</v>
      </c>
      <c r="J30" s="137">
        <f t="shared" si="2"/>
        <v>213988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3541</v>
      </c>
      <c r="D31" s="78">
        <f t="shared" si="22"/>
        <v>332921</v>
      </c>
      <c r="E31" s="79">
        <f t="shared" si="22"/>
        <v>0</v>
      </c>
      <c r="F31" s="80">
        <f t="shared" si="22"/>
        <v>0</v>
      </c>
      <c r="G31" s="77">
        <f t="shared" si="22"/>
        <v>429</v>
      </c>
      <c r="H31" s="80">
        <f t="shared" si="22"/>
        <v>36436</v>
      </c>
      <c r="I31" s="81">
        <f t="shared" si="2"/>
        <v>3112</v>
      </c>
      <c r="J31" s="137">
        <f t="shared" si="2"/>
        <v>296485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151</v>
      </c>
      <c r="D32" s="78">
        <f t="shared" si="23"/>
        <v>122458.60100000004</v>
      </c>
      <c r="E32" s="79">
        <f t="shared" si="23"/>
        <v>67</v>
      </c>
      <c r="F32" s="80">
        <f t="shared" si="23"/>
        <v>34668</v>
      </c>
      <c r="G32" s="77">
        <f t="shared" si="23"/>
        <v>61</v>
      </c>
      <c r="H32" s="80">
        <f t="shared" si="23"/>
        <v>43627.9</v>
      </c>
      <c r="I32" s="81">
        <f t="shared" si="2"/>
        <v>157</v>
      </c>
      <c r="J32" s="137">
        <f t="shared" si="2"/>
        <v>113498.70100000003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3865</v>
      </c>
      <c r="D33" s="78">
        <f t="shared" si="24"/>
        <v>435843.30200000003</v>
      </c>
      <c r="E33" s="79">
        <f t="shared" si="24"/>
        <v>1224</v>
      </c>
      <c r="F33" s="80">
        <f t="shared" si="24"/>
        <v>226468.2</v>
      </c>
      <c r="G33" s="77">
        <f t="shared" si="24"/>
        <v>1106</v>
      </c>
      <c r="H33" s="80">
        <f t="shared" si="24"/>
        <v>220711.69999999998</v>
      </c>
      <c r="I33" s="81">
        <f t="shared" si="2"/>
        <v>3983</v>
      </c>
      <c r="J33" s="137">
        <f t="shared" si="2"/>
        <v>441599.80200000014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6235.7</v>
      </c>
      <c r="D34" s="78">
        <f t="shared" si="25"/>
        <v>1758617.25</v>
      </c>
      <c r="E34" s="79">
        <f t="shared" si="25"/>
        <v>4068</v>
      </c>
      <c r="F34" s="80">
        <f t="shared" si="25"/>
        <v>927857</v>
      </c>
      <c r="G34" s="77">
        <f t="shared" si="25"/>
        <v>4151</v>
      </c>
      <c r="H34" s="80">
        <f t="shared" si="25"/>
        <v>959507</v>
      </c>
      <c r="I34" s="81">
        <f t="shared" si="2"/>
        <v>6152.7000000000007</v>
      </c>
      <c r="J34" s="137">
        <f t="shared" si="2"/>
        <v>1726967.25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4363</v>
      </c>
      <c r="D35" s="78">
        <f t="shared" si="26"/>
        <v>1090152.4999999995</v>
      </c>
      <c r="E35" s="83">
        <f t="shared" si="26"/>
        <v>3249</v>
      </c>
      <c r="F35" s="80">
        <f t="shared" si="26"/>
        <v>1191222.6000000001</v>
      </c>
      <c r="G35" s="77">
        <f t="shared" si="26"/>
        <v>3264</v>
      </c>
      <c r="H35" s="80">
        <f t="shared" si="26"/>
        <v>1223987.2</v>
      </c>
      <c r="I35" s="81">
        <f t="shared" si="2"/>
        <v>4348</v>
      </c>
      <c r="J35" s="137">
        <f t="shared" si="2"/>
        <v>1057387.8999999997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46075.80000000001</v>
      </c>
      <c r="D36" s="78">
        <f t="shared" si="27"/>
        <v>7255794.8028999995</v>
      </c>
      <c r="E36" s="79">
        <f t="shared" si="27"/>
        <v>19259</v>
      </c>
      <c r="F36" s="80">
        <f t="shared" si="27"/>
        <v>2690044.8</v>
      </c>
      <c r="G36" s="77">
        <f t="shared" si="27"/>
        <v>17940</v>
      </c>
      <c r="H36" s="80">
        <f t="shared" si="27"/>
        <v>2697457.5</v>
      </c>
      <c r="I36" s="81">
        <f t="shared" si="2"/>
        <v>47394.80000000001</v>
      </c>
      <c r="J36" s="137">
        <f t="shared" si="2"/>
        <v>7248382.1028999984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74</v>
      </c>
      <c r="D37" s="78">
        <f t="shared" si="28"/>
        <v>15968</v>
      </c>
      <c r="E37" s="79">
        <f t="shared" si="28"/>
        <v>932</v>
      </c>
      <c r="F37" s="80">
        <f t="shared" si="28"/>
        <v>183236.1</v>
      </c>
      <c r="G37" s="77">
        <f t="shared" si="28"/>
        <v>561</v>
      </c>
      <c r="H37" s="80">
        <f t="shared" si="28"/>
        <v>29114.1</v>
      </c>
      <c r="I37" s="81">
        <f t="shared" si="2"/>
        <v>445</v>
      </c>
      <c r="J37" s="137">
        <f t="shared" si="2"/>
        <v>170090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13389</v>
      </c>
      <c r="D38" s="78">
        <f t="shared" si="29"/>
        <v>4061611.3727000002</v>
      </c>
      <c r="E38" s="79">
        <f t="shared" si="29"/>
        <v>7046</v>
      </c>
      <c r="F38" s="80">
        <f t="shared" si="29"/>
        <v>1834664.9</v>
      </c>
      <c r="G38" s="77">
        <f t="shared" si="29"/>
        <v>6976</v>
      </c>
      <c r="H38" s="80">
        <f t="shared" si="29"/>
        <v>1840211</v>
      </c>
      <c r="I38" s="81">
        <f t="shared" si="2"/>
        <v>13459</v>
      </c>
      <c r="J38" s="137">
        <f t="shared" si="2"/>
        <v>4056065.2727000006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201</v>
      </c>
      <c r="D39" s="78">
        <f t="shared" si="30"/>
        <v>357398</v>
      </c>
      <c r="E39" s="79">
        <f t="shared" si="30"/>
        <v>53</v>
      </c>
      <c r="F39" s="84">
        <f t="shared" si="30"/>
        <v>45969</v>
      </c>
      <c r="G39" s="77">
        <f t="shared" si="30"/>
        <v>41</v>
      </c>
      <c r="H39" s="80">
        <f t="shared" si="30"/>
        <v>36159</v>
      </c>
      <c r="I39" s="81">
        <f t="shared" si="2"/>
        <v>213</v>
      </c>
      <c r="J39" s="137">
        <f t="shared" si="2"/>
        <v>367208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</v>
      </c>
      <c r="D40" s="78">
        <f t="shared" si="31"/>
        <v>320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40</v>
      </c>
      <c r="D41" s="78">
        <f t="shared" si="32"/>
        <v>5280</v>
      </c>
      <c r="E41" s="79">
        <f t="shared" si="32"/>
        <v>100</v>
      </c>
      <c r="F41" s="80">
        <f t="shared" si="32"/>
        <v>13098</v>
      </c>
      <c r="G41" s="77">
        <f t="shared" si="32"/>
        <v>68</v>
      </c>
      <c r="H41" s="80">
        <f t="shared" si="32"/>
        <v>9073</v>
      </c>
      <c r="I41" s="81">
        <f t="shared" si="2"/>
        <v>72</v>
      </c>
      <c r="J41" s="137">
        <f t="shared" si="2"/>
        <v>9305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32847</v>
      </c>
      <c r="D42" s="78">
        <f t="shared" si="33"/>
        <v>3042755</v>
      </c>
      <c r="E42" s="79">
        <f t="shared" si="33"/>
        <v>35468</v>
      </c>
      <c r="F42" s="80">
        <f t="shared" si="33"/>
        <v>9186642</v>
      </c>
      <c r="G42" s="77">
        <f t="shared" si="33"/>
        <v>34725</v>
      </c>
      <c r="H42" s="80">
        <f t="shared" si="33"/>
        <v>8987641</v>
      </c>
      <c r="I42" s="85">
        <f t="shared" si="2"/>
        <v>33590</v>
      </c>
      <c r="J42" s="137">
        <f t="shared" si="2"/>
        <v>3241756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3774.7999999999993</v>
      </c>
      <c r="D43" s="78">
        <f t="shared" si="34"/>
        <v>496812.99999999977</v>
      </c>
      <c r="E43" s="79">
        <f t="shared" si="34"/>
        <v>12772</v>
      </c>
      <c r="F43" s="80">
        <f t="shared" si="34"/>
        <v>255307.8</v>
      </c>
      <c r="G43" s="77">
        <f t="shared" si="34"/>
        <v>12325</v>
      </c>
      <c r="H43" s="80">
        <f t="shared" si="34"/>
        <v>493926.40000000002</v>
      </c>
      <c r="I43" s="77">
        <f t="shared" si="2"/>
        <v>4221.7999999999993</v>
      </c>
      <c r="J43" s="137">
        <f t="shared" si="2"/>
        <v>258194.39999999979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41.3</v>
      </c>
      <c r="D44" s="78">
        <f t="shared" si="35"/>
        <v>56600</v>
      </c>
      <c r="E44" s="79">
        <f t="shared" si="35"/>
        <v>16</v>
      </c>
      <c r="F44" s="80">
        <f t="shared" si="35"/>
        <v>27001</v>
      </c>
      <c r="G44" s="77">
        <f t="shared" si="35"/>
        <v>17</v>
      </c>
      <c r="H44" s="80">
        <f t="shared" si="35"/>
        <v>31274</v>
      </c>
      <c r="I44" s="77">
        <f t="shared" si="2"/>
        <v>40.299999999999997</v>
      </c>
      <c r="J44" s="137">
        <f t="shared" si="2"/>
        <v>52327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869</v>
      </c>
      <c r="D45" s="78">
        <f t="shared" si="36"/>
        <v>430848.6</v>
      </c>
      <c r="E45" s="79">
        <f t="shared" si="36"/>
        <v>1634</v>
      </c>
      <c r="F45" s="80">
        <f t="shared" si="36"/>
        <v>216806</v>
      </c>
      <c r="G45" s="77">
        <f t="shared" si="36"/>
        <v>1604</v>
      </c>
      <c r="H45" s="80">
        <f t="shared" si="36"/>
        <v>263669</v>
      </c>
      <c r="I45" s="81">
        <f t="shared" si="2"/>
        <v>899</v>
      </c>
      <c r="J45" s="137">
        <f t="shared" si="2"/>
        <v>383985.6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2170</v>
      </c>
      <c r="D46" s="78">
        <f t="shared" si="37"/>
        <v>1578230.7906976745</v>
      </c>
      <c r="E46" s="79">
        <f t="shared" si="37"/>
        <v>1187</v>
      </c>
      <c r="F46" s="80">
        <f t="shared" si="37"/>
        <v>766717.90697674418</v>
      </c>
      <c r="G46" s="77">
        <f t="shared" si="37"/>
        <v>974</v>
      </c>
      <c r="H46" s="80">
        <f t="shared" si="37"/>
        <v>645563.74418604653</v>
      </c>
      <c r="I46" s="81">
        <f t="shared" si="2"/>
        <v>2383</v>
      </c>
      <c r="J46" s="137">
        <f t="shared" si="2"/>
        <v>1699384.9534883723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1856.1349999999998</v>
      </c>
      <c r="D47" s="78">
        <f t="shared" si="38"/>
        <v>302939.99318181811</v>
      </c>
      <c r="E47" s="79">
        <f t="shared" si="38"/>
        <v>3183.9249598467682</v>
      </c>
      <c r="F47" s="80">
        <f t="shared" si="38"/>
        <v>320916.97150349646</v>
      </c>
      <c r="G47" s="77">
        <f t="shared" si="38"/>
        <v>2676.0447886033016</v>
      </c>
      <c r="H47" s="80">
        <f t="shared" si="38"/>
        <v>354991.55664335669</v>
      </c>
      <c r="I47" s="81">
        <f t="shared" si="2"/>
        <v>2364.0151712434663</v>
      </c>
      <c r="J47" s="137">
        <f t="shared" si="2"/>
        <v>268865.40804195788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49</v>
      </c>
      <c r="D48" s="78">
        <f t="shared" si="39"/>
        <v>4263</v>
      </c>
      <c r="E48" s="79">
        <f t="shared" si="39"/>
        <v>0</v>
      </c>
      <c r="F48" s="80">
        <f t="shared" si="39"/>
        <v>0</v>
      </c>
      <c r="G48" s="77">
        <f t="shared" si="39"/>
        <v>49</v>
      </c>
      <c r="H48" s="80">
        <f t="shared" si="39"/>
        <v>4263</v>
      </c>
      <c r="I48" s="81">
        <f t="shared" si="2"/>
        <v>0</v>
      </c>
      <c r="J48" s="137">
        <f t="shared" si="2"/>
        <v>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7646.6866999999984</v>
      </c>
      <c r="D49" s="89">
        <f t="shared" si="40"/>
        <v>1261532</v>
      </c>
      <c r="E49" s="90">
        <f t="shared" si="40"/>
        <v>5855.6660000000002</v>
      </c>
      <c r="F49" s="91">
        <f t="shared" si="40"/>
        <v>605022</v>
      </c>
      <c r="G49" s="88">
        <f t="shared" si="40"/>
        <v>6252.2759999999998</v>
      </c>
      <c r="H49" s="92">
        <f t="shared" si="40"/>
        <v>657014</v>
      </c>
      <c r="I49" s="93">
        <f t="shared" si="2"/>
        <v>7250.0766999999996</v>
      </c>
      <c r="J49" s="138">
        <f t="shared" si="2"/>
        <v>1209540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139022.9057</v>
      </c>
      <c r="D50" s="156">
        <f t="shared" si="41"/>
        <v>30376276.594297674</v>
      </c>
      <c r="E50" s="155">
        <f t="shared" si="41"/>
        <v>181341.22495984676</v>
      </c>
      <c r="F50" s="156">
        <f t="shared" si="41"/>
        <v>24623223.451207515</v>
      </c>
      <c r="G50" s="155">
        <f>SUM(G10:G49)</f>
        <v>169101.92378860331</v>
      </c>
      <c r="H50" s="156">
        <f t="shared" si="41"/>
        <v>24969083.700829402</v>
      </c>
      <c r="I50" s="157">
        <f>SUM(I10:I49)</f>
        <v>151262.20687124346</v>
      </c>
      <c r="J50" s="158">
        <f>SUM(J10:J49)</f>
        <v>30030416.344675787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133474.29770000002</v>
      </c>
      <c r="D51" s="163">
        <v>34347792.34361057</v>
      </c>
      <c r="E51" s="162">
        <v>102572.769</v>
      </c>
      <c r="F51" s="164">
        <v>28378303.080549683</v>
      </c>
      <c r="G51" s="165">
        <v>103555.59700000001</v>
      </c>
      <c r="H51" s="166">
        <v>28576989.490063429</v>
      </c>
      <c r="I51" s="167">
        <v>132491.46970000002</v>
      </c>
      <c r="J51" s="168">
        <v>34149105.934096828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104.15706101894699</v>
      </c>
      <c r="D52" s="140">
        <f t="shared" si="42"/>
        <v>88.437347851697709</v>
      </c>
      <c r="E52" s="139">
        <f t="shared" si="42"/>
        <v>176.79275574577377</v>
      </c>
      <c r="F52" s="141">
        <f t="shared" si="42"/>
        <v>86.767779529721494</v>
      </c>
      <c r="G52" s="142">
        <f t="shared" si="42"/>
        <v>163.29578379872919</v>
      </c>
      <c r="H52" s="141">
        <f t="shared" si="42"/>
        <v>87.374787010057375</v>
      </c>
      <c r="I52" s="143">
        <f t="shared" si="42"/>
        <v>114.16750619020677</v>
      </c>
      <c r="J52" s="144">
        <f>J50/J51*100</f>
        <v>87.939099789700037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7年 7月分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7年 7月分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972.90000000000009</v>
      </c>
      <c r="D68" s="71">
        <v>239880</v>
      </c>
      <c r="E68" s="169">
        <v>70</v>
      </c>
      <c r="F68" s="170">
        <v>16000</v>
      </c>
      <c r="G68" s="169">
        <v>79</v>
      </c>
      <c r="H68" s="171">
        <v>18700</v>
      </c>
      <c r="I68" s="81">
        <f>+C68+E68-G68</f>
        <v>963.90000000000009</v>
      </c>
      <c r="J68" s="152">
        <f>+D68+F68-H68</f>
        <v>237180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1519.028</v>
      </c>
      <c r="D80" s="78">
        <v>625722</v>
      </c>
      <c r="E80" s="172">
        <v>944</v>
      </c>
      <c r="F80" s="173">
        <v>357324</v>
      </c>
      <c r="G80" s="172">
        <v>829.68200000000002</v>
      </c>
      <c r="H80" s="174">
        <v>294014</v>
      </c>
      <c r="I80" s="81">
        <f t="shared" si="43"/>
        <v>1633.3460000000002</v>
      </c>
      <c r="J80" s="82">
        <f t="shared" si="43"/>
        <v>689032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180.51800000000003</v>
      </c>
      <c r="D81" s="78">
        <v>103200</v>
      </c>
      <c r="E81" s="172">
        <v>182.506</v>
      </c>
      <c r="F81" s="173">
        <v>97800</v>
      </c>
      <c r="G81" s="172">
        <v>198.84100000000001</v>
      </c>
      <c r="H81" s="174">
        <v>108400</v>
      </c>
      <c r="I81" s="81">
        <f t="shared" si="43"/>
        <v>164.18299999999999</v>
      </c>
      <c r="J81" s="82">
        <f t="shared" si="43"/>
        <v>92600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890</v>
      </c>
      <c r="D82" s="78">
        <v>590497.69999999995</v>
      </c>
      <c r="E82" s="172" ph="1">
        <v>382</v>
      </c>
      <c r="F82" s="173">
        <v>221906</v>
      </c>
      <c r="G82" s="172">
        <v>414</v>
      </c>
      <c r="H82" s="174">
        <v>232839</v>
      </c>
      <c r="I82" s="81">
        <f t="shared" si="43"/>
        <v>858</v>
      </c>
      <c r="J82" s="82">
        <f t="shared" si="43"/>
        <v>579564.69999999995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820.5</v>
      </c>
      <c r="D83" s="78">
        <v>717599.30000000051</v>
      </c>
      <c r="E83" s="172">
        <v>1328</v>
      </c>
      <c r="F83" s="173">
        <v>1104379</v>
      </c>
      <c r="G83" s="172">
        <v>1136</v>
      </c>
      <c r="H83" s="174">
        <v>977339.6</v>
      </c>
      <c r="I83" s="81">
        <f t="shared" si="43"/>
        <v>1012.5</v>
      </c>
      <c r="J83" s="82">
        <f t="shared" si="43"/>
        <v>844638.70000000054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633.83800000000019</v>
      </c>
      <c r="D84" s="78">
        <v>333470.38181818178</v>
      </c>
      <c r="E84" s="172">
        <v>79012</v>
      </c>
      <c r="F84" s="173">
        <v>415981.17272727273</v>
      </c>
      <c r="G84" s="172">
        <v>69783</v>
      </c>
      <c r="H84" s="174">
        <v>450737</v>
      </c>
      <c r="I84" s="81">
        <f t="shared" si="43"/>
        <v>9862.8380000000034</v>
      </c>
      <c r="J84" s="82">
        <f t="shared" si="43"/>
        <v>298714.55454545445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78</v>
      </c>
      <c r="D85" s="78">
        <v>61520</v>
      </c>
      <c r="E85" s="172">
        <v>54</v>
      </c>
      <c r="F85" s="173">
        <v>38425</v>
      </c>
      <c r="G85" s="172">
        <v>49</v>
      </c>
      <c r="H85" s="174">
        <v>35125</v>
      </c>
      <c r="I85" s="81">
        <f t="shared" si="43"/>
        <v>83</v>
      </c>
      <c r="J85" s="82">
        <f t="shared" si="43"/>
        <v>64820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5575</v>
      </c>
      <c r="D86" s="78">
        <v>4887681</v>
      </c>
      <c r="E86" s="172">
        <v>1778</v>
      </c>
      <c r="F86" s="173">
        <v>3519660</v>
      </c>
      <c r="G86" s="175">
        <v>2049</v>
      </c>
      <c r="H86" s="181">
        <v>4080584</v>
      </c>
      <c r="I86" s="81">
        <f t="shared" si="43"/>
        <v>5304</v>
      </c>
      <c r="J86" s="82">
        <f t="shared" si="43"/>
        <v>4326757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406</v>
      </c>
      <c r="D88" s="78">
        <v>128674</v>
      </c>
      <c r="E88" s="172">
        <v>370</v>
      </c>
      <c r="F88" s="173">
        <v>232366</v>
      </c>
      <c r="G88" s="172">
        <v>343</v>
      </c>
      <c r="H88" s="174">
        <v>149657</v>
      </c>
      <c r="I88" s="81">
        <f t="shared" si="43"/>
        <v>433</v>
      </c>
      <c r="J88" s="82">
        <f t="shared" si="43"/>
        <v>211383</v>
      </c>
      <c r="K88" s="2"/>
      <c r="L88" s="29">
        <v>21</v>
      </c>
      <c r="M88" s="12" t="s">
        <v>37</v>
      </c>
      <c r="N88" s="30">
        <v>11.100000000000003</v>
      </c>
      <c r="O88" s="31">
        <v>2305</v>
      </c>
      <c r="P88" s="172">
        <v>4.1280000000000001</v>
      </c>
      <c r="Q88" s="173">
        <v>1350</v>
      </c>
      <c r="R88" s="172">
        <v>4.08</v>
      </c>
      <c r="S88" s="174">
        <v>1050</v>
      </c>
      <c r="T88" s="27">
        <f t="shared" si="44"/>
        <v>11.148000000000003</v>
      </c>
      <c r="U88" s="48">
        <f t="shared" si="44"/>
        <v>2605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3541</v>
      </c>
      <c r="D89" s="78">
        <v>332921</v>
      </c>
      <c r="E89" s="172">
        <v>0</v>
      </c>
      <c r="F89" s="173">
        <v>0</v>
      </c>
      <c r="G89" s="172">
        <v>429</v>
      </c>
      <c r="H89" s="174">
        <v>36436</v>
      </c>
      <c r="I89" s="81">
        <f t="shared" si="43"/>
        <v>3112</v>
      </c>
      <c r="J89" s="82">
        <f t="shared" si="43"/>
        <v>296485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151</v>
      </c>
      <c r="D90" s="78">
        <v>122458.60100000004</v>
      </c>
      <c r="E90" s="172">
        <v>67</v>
      </c>
      <c r="F90" s="173">
        <v>34668</v>
      </c>
      <c r="G90" s="172">
        <v>61</v>
      </c>
      <c r="H90" s="174">
        <v>43627.9</v>
      </c>
      <c r="I90" s="81">
        <f t="shared" si="43"/>
        <v>157</v>
      </c>
      <c r="J90" s="82">
        <f t="shared" si="43"/>
        <v>113498.70100000003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3865</v>
      </c>
      <c r="D91" s="78">
        <v>435843.30200000003</v>
      </c>
      <c r="E91" s="172">
        <v>1224</v>
      </c>
      <c r="F91" s="173">
        <v>226468.2</v>
      </c>
      <c r="G91" s="172">
        <v>1106</v>
      </c>
      <c r="H91" s="174">
        <v>220711.69999999998</v>
      </c>
      <c r="I91" s="81">
        <f t="shared" si="43"/>
        <v>3983</v>
      </c>
      <c r="J91" s="82">
        <f t="shared" si="43"/>
        <v>441599.80200000014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3706.7</v>
      </c>
      <c r="D92" s="78">
        <v>810242.25</v>
      </c>
      <c r="E92" s="172">
        <v>2908</v>
      </c>
      <c r="F92" s="173">
        <v>492857</v>
      </c>
      <c r="G92" s="172">
        <v>2925</v>
      </c>
      <c r="H92" s="174">
        <v>499757</v>
      </c>
      <c r="I92" s="81">
        <f t="shared" si="43"/>
        <v>3689.7</v>
      </c>
      <c r="J92" s="82">
        <f t="shared" si="43"/>
        <v>803342.25</v>
      </c>
      <c r="K92" s="2"/>
      <c r="L92" s="29">
        <v>25</v>
      </c>
      <c r="M92" s="12" t="s">
        <v>41</v>
      </c>
      <c r="N92" s="30">
        <v>2529</v>
      </c>
      <c r="O92" s="31">
        <v>948375</v>
      </c>
      <c r="P92" s="172">
        <v>1160</v>
      </c>
      <c r="Q92" s="173">
        <v>435000</v>
      </c>
      <c r="R92" s="172">
        <v>1226</v>
      </c>
      <c r="S92" s="174">
        <v>459750</v>
      </c>
      <c r="T92" s="32">
        <f t="shared" si="44"/>
        <v>2463</v>
      </c>
      <c r="U92" s="48">
        <f t="shared" si="44"/>
        <v>923625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4363</v>
      </c>
      <c r="D93" s="78">
        <v>1090152.4999999995</v>
      </c>
      <c r="E93" s="172">
        <v>3249</v>
      </c>
      <c r="F93" s="173">
        <v>1191222.6000000001</v>
      </c>
      <c r="G93" s="172">
        <v>3264</v>
      </c>
      <c r="H93" s="174">
        <v>1223987.2</v>
      </c>
      <c r="I93" s="81">
        <f t="shared" si="43"/>
        <v>4348</v>
      </c>
      <c r="J93" s="82">
        <f t="shared" si="43"/>
        <v>1057387.8999999997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46075.80000000001</v>
      </c>
      <c r="D94" s="78">
        <v>7255794.8028999995</v>
      </c>
      <c r="E94" s="172">
        <v>19259</v>
      </c>
      <c r="F94" s="173">
        <v>2690044.8</v>
      </c>
      <c r="G94" s="172">
        <v>17940</v>
      </c>
      <c r="H94" s="174">
        <v>2697457.5</v>
      </c>
      <c r="I94" s="81">
        <f t="shared" si="43"/>
        <v>47394.80000000001</v>
      </c>
      <c r="J94" s="82">
        <f t="shared" si="43"/>
        <v>7248382.1028999984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74</v>
      </c>
      <c r="D95" s="78">
        <v>15968</v>
      </c>
      <c r="E95" s="172">
        <v>932</v>
      </c>
      <c r="F95" s="173">
        <v>183236.1</v>
      </c>
      <c r="G95" s="172">
        <v>561</v>
      </c>
      <c r="H95" s="174">
        <v>29114.1</v>
      </c>
      <c r="I95" s="81">
        <f t="shared" si="43"/>
        <v>445</v>
      </c>
      <c r="J95" s="82">
        <f t="shared" si="43"/>
        <v>170090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13389</v>
      </c>
      <c r="D96" s="78">
        <v>4061611.3727000002</v>
      </c>
      <c r="E96" s="172">
        <v>7046</v>
      </c>
      <c r="F96" s="173">
        <v>1834664.9</v>
      </c>
      <c r="G96" s="172">
        <v>6976</v>
      </c>
      <c r="H96" s="174">
        <v>1840211</v>
      </c>
      <c r="I96" s="81">
        <f t="shared" si="43"/>
        <v>13459</v>
      </c>
      <c r="J96" s="82">
        <f t="shared" si="43"/>
        <v>4056065.2727000006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201</v>
      </c>
      <c r="D97" s="78">
        <v>357398</v>
      </c>
      <c r="E97" s="172">
        <v>53</v>
      </c>
      <c r="F97" s="173">
        <v>45969</v>
      </c>
      <c r="G97" s="172">
        <v>41</v>
      </c>
      <c r="H97" s="174">
        <v>36159</v>
      </c>
      <c r="I97" s="81">
        <f t="shared" si="43"/>
        <v>213</v>
      </c>
      <c r="J97" s="82">
        <f t="shared" si="43"/>
        <v>367208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</v>
      </c>
      <c r="D98" s="78">
        <v>320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40</v>
      </c>
      <c r="D99" s="78">
        <v>5280</v>
      </c>
      <c r="E99" s="172">
        <v>100</v>
      </c>
      <c r="F99" s="173">
        <v>13098</v>
      </c>
      <c r="G99" s="172">
        <v>68</v>
      </c>
      <c r="H99" s="174">
        <v>9073</v>
      </c>
      <c r="I99" s="81">
        <f t="shared" si="43"/>
        <v>72</v>
      </c>
      <c r="J99" s="82">
        <f t="shared" si="43"/>
        <v>9305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32847</v>
      </c>
      <c r="D100" s="78">
        <v>3042755</v>
      </c>
      <c r="E100" s="172">
        <v>35468</v>
      </c>
      <c r="F100" s="173">
        <v>9186642</v>
      </c>
      <c r="G100" s="172">
        <v>34725</v>
      </c>
      <c r="H100" s="174">
        <v>8987641</v>
      </c>
      <c r="I100" s="81">
        <f t="shared" si="43"/>
        <v>33590</v>
      </c>
      <c r="J100" s="82">
        <f t="shared" si="43"/>
        <v>3241756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3774.7999999999993</v>
      </c>
      <c r="D101" s="78">
        <v>496812.99999999977</v>
      </c>
      <c r="E101" s="172">
        <v>12772</v>
      </c>
      <c r="F101" s="173">
        <v>255307.8</v>
      </c>
      <c r="G101" s="172">
        <v>12325</v>
      </c>
      <c r="H101" s="174">
        <v>493926.40000000002</v>
      </c>
      <c r="I101" s="81">
        <f t="shared" si="43"/>
        <v>4221.7999999999993</v>
      </c>
      <c r="J101" s="82">
        <f t="shared" si="43"/>
        <v>258194.39999999979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41.3</v>
      </c>
      <c r="D102" s="78">
        <v>56600</v>
      </c>
      <c r="E102" s="172">
        <v>16</v>
      </c>
      <c r="F102" s="173">
        <v>27001</v>
      </c>
      <c r="G102" s="172">
        <v>17</v>
      </c>
      <c r="H102" s="174">
        <v>31274</v>
      </c>
      <c r="I102" s="77">
        <f t="shared" si="43"/>
        <v>40.299999999999997</v>
      </c>
      <c r="J102" s="78">
        <f t="shared" si="43"/>
        <v>52327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869</v>
      </c>
      <c r="D103" s="78">
        <v>430848.6</v>
      </c>
      <c r="E103" s="172">
        <v>1634</v>
      </c>
      <c r="F103" s="173">
        <v>216806</v>
      </c>
      <c r="G103" s="172">
        <v>1604</v>
      </c>
      <c r="H103" s="174">
        <v>263669</v>
      </c>
      <c r="I103" s="77">
        <f t="shared" si="43"/>
        <v>899</v>
      </c>
      <c r="J103" s="78">
        <f t="shared" si="43"/>
        <v>383985.6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2170</v>
      </c>
      <c r="D104" s="78">
        <v>1578230.7906976745</v>
      </c>
      <c r="E104" s="172">
        <v>1187</v>
      </c>
      <c r="F104" s="173">
        <v>766717.90697674418</v>
      </c>
      <c r="G104" s="172">
        <v>974</v>
      </c>
      <c r="H104" s="174">
        <v>645563.74418604653</v>
      </c>
      <c r="I104" s="77">
        <f t="shared" si="43"/>
        <v>2383</v>
      </c>
      <c r="J104" s="78">
        <f t="shared" si="43"/>
        <v>1699384.9534883723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1856.1349999999998</v>
      </c>
      <c r="D105" s="78">
        <v>302939.99318181811</v>
      </c>
      <c r="E105" s="172">
        <v>3183.9249598467682</v>
      </c>
      <c r="F105" s="173">
        <v>320916.97150349646</v>
      </c>
      <c r="G105" s="172">
        <v>2676.0447886033016</v>
      </c>
      <c r="H105" s="174">
        <v>354991.55664335669</v>
      </c>
      <c r="I105" s="81">
        <f t="shared" si="43"/>
        <v>2364.0151712434663</v>
      </c>
      <c r="J105" s="82">
        <f t="shared" si="43"/>
        <v>268865.40804195788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49</v>
      </c>
      <c r="D106" s="78">
        <v>4263</v>
      </c>
      <c r="E106" s="172">
        <v>0</v>
      </c>
      <c r="F106" s="173">
        <v>0</v>
      </c>
      <c r="G106" s="172">
        <v>49</v>
      </c>
      <c r="H106" s="174">
        <v>4263</v>
      </c>
      <c r="I106" s="81">
        <f t="shared" si="43"/>
        <v>0</v>
      </c>
      <c r="J106" s="82">
        <f t="shared" si="43"/>
        <v>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7646.6866999999984</v>
      </c>
      <c r="D107" s="147">
        <v>1261532</v>
      </c>
      <c r="E107" s="176">
        <v>5855.6660000000002</v>
      </c>
      <c r="F107" s="177">
        <v>605022</v>
      </c>
      <c r="G107" s="176">
        <v>6252.2759999999998</v>
      </c>
      <c r="H107" s="178">
        <v>657014</v>
      </c>
      <c r="I107" s="85">
        <f t="shared" si="43"/>
        <v>7250.0766999999996</v>
      </c>
      <c r="J107" s="148">
        <f t="shared" si="43"/>
        <v>1209540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135873.60570000001</v>
      </c>
      <c r="D108" s="150">
        <f t="shared" ref="D108:J108" si="45">SUM(D68:D107)</f>
        <v>29372176.594297674</v>
      </c>
      <c r="E108" s="149">
        <f>SUM(E68:E107)</f>
        <v>179215.09695984676</v>
      </c>
      <c r="F108" s="150">
        <f t="shared" si="45"/>
        <v>24115583.451207515</v>
      </c>
      <c r="G108" s="151">
        <f t="shared" si="45"/>
        <v>167014.84378860329</v>
      </c>
      <c r="H108" s="150">
        <f t="shared" si="45"/>
        <v>24443372.700829402</v>
      </c>
      <c r="I108" s="151">
        <f t="shared" si="45"/>
        <v>148073.85887124346</v>
      </c>
      <c r="J108" s="135">
        <f t="shared" si="45"/>
        <v>29044387.344675787</v>
      </c>
      <c r="K108" s="2"/>
      <c r="L108" s="217" t="s">
        <v>57</v>
      </c>
      <c r="M108" s="218"/>
      <c r="N108" s="37">
        <f t="shared" ref="N108:S108" si="46">SUM(N68:N107)</f>
        <v>2659.3</v>
      </c>
      <c r="O108" s="35">
        <f t="shared" si="46"/>
        <v>974670</v>
      </c>
      <c r="P108" s="38">
        <f t="shared" si="46"/>
        <v>1219.1279999999999</v>
      </c>
      <c r="Q108" s="53">
        <f t="shared" si="46"/>
        <v>453350</v>
      </c>
      <c r="R108" s="36">
        <f t="shared" si="46"/>
        <v>1285.08</v>
      </c>
      <c r="S108" s="53">
        <f t="shared" si="46"/>
        <v>477800</v>
      </c>
      <c r="T108" s="36">
        <f>SUM(T68:T107)</f>
        <v>2593.348</v>
      </c>
      <c r="U108" s="35">
        <f>SUM(U68:U107)</f>
        <v>950220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129305.94170000001</v>
      </c>
      <c r="D109" s="163">
        <v>33005869.343610566</v>
      </c>
      <c r="E109" s="162">
        <v>100453.705</v>
      </c>
      <c r="F109" s="164">
        <v>27842909.080549683</v>
      </c>
      <c r="G109" s="165">
        <v>100727.429</v>
      </c>
      <c r="H109" s="166">
        <v>27762571.490063429</v>
      </c>
      <c r="I109" s="167">
        <v>129032.21770000001</v>
      </c>
      <c r="J109" s="168">
        <v>33086206.934096828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105.07916644328495</v>
      </c>
      <c r="D110" s="95">
        <f t="shared" ref="D110:J110" si="47">+D108/D109*100</f>
        <v>88.990767940441117</v>
      </c>
      <c r="E110" s="94">
        <f t="shared" si="47"/>
        <v>178.40566155309727</v>
      </c>
      <c r="F110" s="95">
        <f t="shared" si="47"/>
        <v>86.613016554559735</v>
      </c>
      <c r="G110" s="96">
        <f t="shared" si="47"/>
        <v>165.80870319702422</v>
      </c>
      <c r="H110" s="95">
        <f t="shared" si="47"/>
        <v>88.044339515084147</v>
      </c>
      <c r="I110" s="97">
        <f t="shared" si="47"/>
        <v>114.7572765241587</v>
      </c>
      <c r="J110" s="98">
        <f t="shared" si="47"/>
        <v>87.783974157352674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7年 7月分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7年 7月分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440</v>
      </c>
      <c r="D128" s="129">
        <v>27430</v>
      </c>
      <c r="E128" s="172">
        <v>857</v>
      </c>
      <c r="F128" s="173">
        <v>53240</v>
      </c>
      <c r="G128" s="172">
        <v>752</v>
      </c>
      <c r="H128" s="174">
        <v>46861</v>
      </c>
      <c r="I128" s="126">
        <f t="shared" ref="I128:J166" si="48">+C128+E128-G128</f>
        <v>545</v>
      </c>
      <c r="J128" s="129">
        <f t="shared" si="48"/>
        <v>33809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440</v>
      </c>
      <c r="D167" s="135">
        <f t="shared" si="50"/>
        <v>27430</v>
      </c>
      <c r="E167" s="134">
        <f t="shared" si="50"/>
        <v>857</v>
      </c>
      <c r="F167" s="135">
        <f t="shared" si="50"/>
        <v>53240</v>
      </c>
      <c r="G167" s="134">
        <f t="shared" si="50"/>
        <v>752</v>
      </c>
      <c r="H167" s="135">
        <f t="shared" si="50"/>
        <v>46861</v>
      </c>
      <c r="I167" s="134">
        <f t="shared" si="50"/>
        <v>545</v>
      </c>
      <c r="J167" s="135">
        <f t="shared" si="50"/>
        <v>33809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2025-08-22T07:39:21Z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