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倉庫統計 報告書\ホームページ掲載用\"/>
    </mc:Choice>
  </mc:AlternateContent>
  <xr:revisionPtr revIDLastSave="0" documentId="8_{E2757711-1D13-46E0-AE1C-306648C10450}" xr6:coauthVersionLast="47" xr6:coauthVersionMax="47" xr10:uidLastSave="{00000000-0000-0000-0000-000000000000}"/>
  <bookViews>
    <workbookView xWindow="13425" yWindow="75" windowWidth="15405" windowHeight="15105" xr2:uid="{2B738DD6-ECE1-4AC7-98FA-A28D8E6E7195}"/>
  </bookViews>
  <sheets>
    <sheet name="福岡県現況令7年９月末" sheetId="2" r:id="rId1"/>
    <sheet name="Sheet1" sheetId="1" r:id="rId2"/>
  </sheets>
  <definedNames>
    <definedName name="_xlnm.Print_Area" localSheetId="0">福岡県現況令7年９月末!$A$1:$R$38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" l="1"/>
  <c r="H34" i="2"/>
  <c r="G34" i="2"/>
  <c r="F34" i="2"/>
  <c r="E34" i="2"/>
  <c r="D34" i="2"/>
  <c r="N22" i="2"/>
  <c r="M22" i="2"/>
  <c r="O22" i="2" s="1"/>
  <c r="N21" i="2"/>
  <c r="M21" i="2"/>
  <c r="O21" i="2" s="1"/>
  <c r="N15" i="2"/>
  <c r="M15" i="2"/>
  <c r="O15" i="2" s="1"/>
  <c r="N14" i="2"/>
  <c r="M14" i="2"/>
  <c r="O14" i="2" s="1"/>
  <c r="O9" i="2"/>
  <c r="M9" i="2"/>
  <c r="J9" i="2"/>
  <c r="H9" i="2"/>
  <c r="F9" i="2"/>
  <c r="D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福岡県倉庫協会</author>
  </authors>
  <commentList>
    <comment ref="D16" authorId="0" shapeId="0" xr:uid="{5C3F0980-7B67-4B63-8329-2655A04C5699}">
      <text>
        <r>
          <rPr>
            <b/>
            <sz val="9"/>
            <color indexed="81"/>
            <rFont val="ＭＳ Ｐゴシック"/>
            <family val="3"/>
            <charset val="128"/>
          </rPr>
          <t>前年の備考のB/A
のところ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6" authorId="1" shapeId="0" xr:uid="{21208936-7F11-4634-9D50-AF6E46778A87}">
      <text>
        <r>
          <rPr>
            <sz val="9"/>
            <color indexed="81"/>
            <rFont val="ＭＳ Ｐゴシック"/>
            <family val="3"/>
            <charset val="128"/>
          </rPr>
          <t>Ｄ/Ｃのところ</t>
        </r>
      </text>
    </comment>
  </commentList>
</comments>
</file>

<file path=xl/sharedStrings.xml><?xml version="1.0" encoding="utf-8"?>
<sst xmlns="http://schemas.openxmlformats.org/spreadsheetml/2006/main" count="111" uniqueCount="67">
  <si>
    <t>福岡県内統計【令和７年９月末】　</t>
    <rPh sb="0" eb="2">
      <t>フクオカ</t>
    </rPh>
    <rPh sb="2" eb="4">
      <t>ケンナイ</t>
    </rPh>
    <rPh sb="4" eb="6">
      <t>トウケイ</t>
    </rPh>
    <rPh sb="7" eb="9">
      <t>レイワ</t>
    </rPh>
    <rPh sb="10" eb="11">
      <t>ネン</t>
    </rPh>
    <rPh sb="12" eb="13">
      <t>ガツ</t>
    </rPh>
    <rPh sb="13" eb="14">
      <t>マツ</t>
    </rPh>
    <phoneticPr fontId="4"/>
  </si>
  <si>
    <t>令和７年１２月１９日現在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4"/>
  </si>
  <si>
    <t>福 岡 県 倉 庫 協 会</t>
  </si>
  <si>
    <t>　　</t>
  </si>
  <si>
    <t>　○令和7年9月末現在　　倉庫現況及び利用率</t>
    <rPh sb="2" eb="4">
      <t>レイワ</t>
    </rPh>
    <rPh sb="5" eb="6">
      <t>ネン</t>
    </rPh>
    <phoneticPr fontId="4"/>
  </si>
  <si>
    <t>　　　種別</t>
    <phoneticPr fontId="4"/>
  </si>
  <si>
    <t>１　～　３　類</t>
    <phoneticPr fontId="4"/>
  </si>
  <si>
    <t>　　　　野　　　積　　　　</t>
    <rPh sb="8" eb="9">
      <t>ツミ</t>
    </rPh>
    <phoneticPr fontId="4"/>
  </si>
  <si>
    <t>貯　　蔵　　槽</t>
    <phoneticPr fontId="4"/>
  </si>
  <si>
    <t>危険品(建屋)</t>
    <phoneticPr fontId="4"/>
  </si>
  <si>
    <t>危険品(タンク)</t>
    <phoneticPr fontId="4"/>
  </si>
  <si>
    <t>事業所数</t>
    <rPh sb="0" eb="3">
      <t>ジギョウショ</t>
    </rPh>
    <rPh sb="3" eb="4">
      <t>スウ</t>
    </rPh>
    <phoneticPr fontId="4"/>
  </si>
  <si>
    <t>月別</t>
    <phoneticPr fontId="4"/>
  </si>
  <si>
    <t>面積　㎡</t>
    <phoneticPr fontId="4"/>
  </si>
  <si>
    <t>利用率</t>
  </si>
  <si>
    <r>
      <t>容積　ｍ</t>
    </r>
    <r>
      <rPr>
        <sz val="8"/>
        <rFont val="ＭＳ Ｐゴシック"/>
        <family val="3"/>
        <charset val="128"/>
      </rPr>
      <t>3</t>
    </r>
    <r>
      <rPr>
        <sz val="11"/>
        <color theme="1"/>
        <rFont val="游ゴシック"/>
        <family val="2"/>
        <charset val="128"/>
        <scheme val="minor"/>
      </rPr>
      <t>　</t>
    </r>
    <phoneticPr fontId="4"/>
  </si>
  <si>
    <t>令和７年９月　　　</t>
    <rPh sb="0" eb="2">
      <t>レイワ</t>
    </rPh>
    <phoneticPr fontId="4"/>
  </si>
  <si>
    <t>令和６年９月　　　</t>
    <rPh sb="0" eb="2">
      <t>レイワ</t>
    </rPh>
    <rPh sb="3" eb="4">
      <t>ネン</t>
    </rPh>
    <phoneticPr fontId="4"/>
  </si>
  <si>
    <t>対前年同月比　%</t>
    <rPh sb="0" eb="1">
      <t>タイ</t>
    </rPh>
    <rPh sb="1" eb="3">
      <t>ゼンネン</t>
    </rPh>
    <rPh sb="3" eb="5">
      <t>ドウゲツ</t>
    </rPh>
    <rPh sb="5" eb="6">
      <t>ヒ</t>
    </rPh>
    <phoneticPr fontId="4"/>
  </si>
  <si>
    <t xml:space="preserve">  ○１　～　３　類　倉　庫　　貨物動向　　　　　　　　　(Ｂ：最近月、Ａ：前年同月、Ｄ：最近６ヶ月平均、Ｃ：前年同期６ヶ月平均)　　　　　　　　　　　単位：トン</t>
    <phoneticPr fontId="4"/>
  </si>
  <si>
    <t>6年9月</t>
    <rPh sb="1" eb="2">
      <t>ネン</t>
    </rPh>
    <rPh sb="3" eb="4">
      <t>ガツ</t>
    </rPh>
    <phoneticPr fontId="4"/>
  </si>
  <si>
    <t>R6/4～R6/9月</t>
    <phoneticPr fontId="4"/>
  </si>
  <si>
    <t>7年4月</t>
    <rPh sb="1" eb="2">
      <t>ネン</t>
    </rPh>
    <rPh sb="3" eb="4">
      <t>ガツ</t>
    </rPh>
    <phoneticPr fontId="4"/>
  </si>
  <si>
    <t>7年5月</t>
    <rPh sb="1" eb="2">
      <t>ネン</t>
    </rPh>
    <rPh sb="3" eb="4">
      <t>ガツ</t>
    </rPh>
    <phoneticPr fontId="4"/>
  </si>
  <si>
    <t>7年6月</t>
    <rPh sb="1" eb="2">
      <t>ネン</t>
    </rPh>
    <rPh sb="3" eb="4">
      <t>ガツ</t>
    </rPh>
    <phoneticPr fontId="4"/>
  </si>
  <si>
    <t>7年7月</t>
    <rPh sb="1" eb="2">
      <t>ネン</t>
    </rPh>
    <rPh sb="3" eb="4">
      <t>ガツ</t>
    </rPh>
    <phoneticPr fontId="4"/>
  </si>
  <si>
    <t>7年8月</t>
    <rPh sb="1" eb="2">
      <t>ネン</t>
    </rPh>
    <rPh sb="3" eb="4">
      <t>ガツ</t>
    </rPh>
    <phoneticPr fontId="4"/>
  </si>
  <si>
    <t>7年9月</t>
    <rPh sb="1" eb="2">
      <t>ネン</t>
    </rPh>
    <rPh sb="3" eb="4">
      <t>ガツ</t>
    </rPh>
    <phoneticPr fontId="4"/>
  </si>
  <si>
    <t>R7/4～R7/9月</t>
    <rPh sb="9" eb="10">
      <t>ガツ</t>
    </rPh>
    <phoneticPr fontId="7"/>
  </si>
  <si>
    <t>　　　　備　考 %</t>
    <phoneticPr fontId="4"/>
  </si>
  <si>
    <t>　　　　　Ａ</t>
    <phoneticPr fontId="4"/>
  </si>
  <si>
    <t>平均　　Ｃ</t>
    <phoneticPr fontId="4"/>
  </si>
  <si>
    <t>　　　　Ｂ</t>
  </si>
  <si>
    <t>Ｂ／Ａ</t>
  </si>
  <si>
    <t>Ｄ／Ｃ</t>
  </si>
  <si>
    <t>　入　庫</t>
  </si>
  <si>
    <t>　数　量</t>
  </si>
  <si>
    <t>　残　高</t>
  </si>
  <si>
    <t>　保管残高対前年同月比%</t>
    <rPh sb="1" eb="3">
      <t>ホカン</t>
    </rPh>
    <rPh sb="3" eb="5">
      <t>ザンダカ</t>
    </rPh>
    <rPh sb="5" eb="6">
      <t>タイ</t>
    </rPh>
    <rPh sb="6" eb="8">
      <t>ゼンネン</t>
    </rPh>
    <rPh sb="8" eb="10">
      <t>ドウゲツ</t>
    </rPh>
    <rPh sb="10" eb="11">
      <t>ヒ</t>
    </rPh>
    <phoneticPr fontId="4"/>
  </si>
  <si>
    <t>　○貯　蔵　槽　倉　庫　　　　貨物動向　　　　　　　　　(Ｂ：最近月、Ａ：前年同月、Ｄ：最近６ヶ月平均、Ｃ：前年同期６ヶ月平均)　　　　　　　　　　　単位：トン</t>
    <phoneticPr fontId="4"/>
  </si>
  <si>
    <t>R6/4～R6/9月</t>
  </si>
  <si>
    <t>　　　　　備　考 %</t>
    <phoneticPr fontId="4"/>
  </si>
  <si>
    <t>　　　　Ｂ</t>
    <phoneticPr fontId="4"/>
  </si>
  <si>
    <t>　平均　Ｄ</t>
    <phoneticPr fontId="4"/>
  </si>
  <si>
    <r>
      <t xml:space="preserve"> </t>
    </r>
    <r>
      <rPr>
        <sz val="11"/>
        <color theme="1"/>
        <rFont val="游ゴシック"/>
        <family val="2"/>
        <charset val="128"/>
        <scheme val="minor"/>
      </rPr>
      <t xml:space="preserve">         </t>
    </r>
    <phoneticPr fontId="4"/>
  </si>
  <si>
    <t>　○１　～　３　類　倉　庫　　　　　　　　上　位　５　品　目　の　保　管　残　高　推　移　　　　　　　　　　　(順位は最終月の残高数量による)　　　　　　　単位：トン　</t>
    <phoneticPr fontId="4"/>
  </si>
  <si>
    <t>順</t>
    <phoneticPr fontId="4"/>
  </si>
  <si>
    <t>　　　月別</t>
    <phoneticPr fontId="4"/>
  </si>
  <si>
    <t>令和7年</t>
    <rPh sb="0" eb="2">
      <t>レイワ</t>
    </rPh>
    <rPh sb="3" eb="4">
      <t>ネン</t>
    </rPh>
    <phoneticPr fontId="4"/>
  </si>
  <si>
    <t>令和6年</t>
    <rPh sb="0" eb="2">
      <t>レイワ</t>
    </rPh>
    <rPh sb="3" eb="4">
      <t>ネン</t>
    </rPh>
    <phoneticPr fontId="4"/>
  </si>
  <si>
    <t>位</t>
    <rPh sb="0" eb="1">
      <t>イ</t>
    </rPh>
    <phoneticPr fontId="4"/>
  </si>
  <si>
    <t>品目</t>
    <phoneticPr fontId="4"/>
  </si>
  <si>
    <t>4月</t>
    <phoneticPr fontId="4"/>
  </si>
  <si>
    <t>5月</t>
  </si>
  <si>
    <t>6月</t>
  </si>
  <si>
    <t>7月</t>
  </si>
  <si>
    <t>8月</t>
  </si>
  <si>
    <t>9月</t>
  </si>
  <si>
    <t>　品目</t>
  </si>
  <si>
    <t>雑品</t>
    <rPh sb="0" eb="2">
      <t>ザッピン</t>
    </rPh>
    <phoneticPr fontId="4"/>
  </si>
  <si>
    <t>その他の食料工業品</t>
    <rPh sb="2" eb="3">
      <t>タ</t>
    </rPh>
    <rPh sb="4" eb="6">
      <t>ショクリョウ</t>
    </rPh>
    <rPh sb="6" eb="9">
      <t>コウギョウヒン</t>
    </rPh>
    <phoneticPr fontId="4"/>
  </si>
  <si>
    <t>鉄鋼</t>
    <rPh sb="0" eb="2">
      <t>テッコウ</t>
    </rPh>
    <phoneticPr fontId="4"/>
  </si>
  <si>
    <t>その他の化学工業品</t>
    <rPh sb="2" eb="3">
      <t>タ</t>
    </rPh>
    <rPh sb="4" eb="6">
      <t>カガク</t>
    </rPh>
    <rPh sb="6" eb="9">
      <t>コウギョウヒン</t>
    </rPh>
    <phoneticPr fontId="4"/>
  </si>
  <si>
    <t>その他の化学工業品</t>
    <rPh sb="2" eb="3">
      <t>タ</t>
    </rPh>
    <rPh sb="4" eb="9">
      <t>カガクコウギョウヒン</t>
    </rPh>
    <phoneticPr fontId="4"/>
  </si>
  <si>
    <t>その他の日用品</t>
    <rPh sb="2" eb="3">
      <t>タ</t>
    </rPh>
    <rPh sb="4" eb="7">
      <t>ニチヨウヒン</t>
    </rPh>
    <phoneticPr fontId="4"/>
  </si>
  <si>
    <t>　４０品目合計</t>
  </si>
  <si>
    <t>　対前年同月比　%</t>
    <rPh sb="1" eb="2">
      <t>タイ</t>
    </rPh>
    <rPh sb="2" eb="4">
      <t>ゼンネン</t>
    </rPh>
    <rPh sb="4" eb="6">
      <t>ドウゲツ</t>
    </rPh>
    <rPh sb="6" eb="7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</si>
</sst>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0.0_ "/>
    <numFmt numFmtId="179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0" fillId="0" borderId="0" xfId="1" applyFont="1" applyAlignment="1">
      <alignment horizontal="right"/>
    </xf>
    <xf numFmtId="0" fontId="1" fillId="0" borderId="0" xfId="1" applyAlignment="1">
      <alignment horizontal="right"/>
    </xf>
    <xf numFmtId="0" fontId="0" fillId="0" borderId="0" xfId="1" applyFont="1"/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4" xfId="1" applyBorder="1"/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/>
    <xf numFmtId="0" fontId="1" fillId="0" borderId="9" xfId="1" applyBorder="1"/>
    <xf numFmtId="0" fontId="1" fillId="0" borderId="9" xfId="1" applyBorder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 vertical="center"/>
    </xf>
    <xf numFmtId="0" fontId="0" fillId="0" borderId="4" xfId="1" applyFont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176" fontId="0" fillId="0" borderId="10" xfId="1" applyNumberFormat="1" applyFont="1" applyBorder="1" applyAlignment="1">
      <alignment horizontal="right"/>
    </xf>
    <xf numFmtId="177" fontId="1" fillId="0" borderId="10" xfId="1" applyNumberFormat="1" applyBorder="1"/>
    <xf numFmtId="176" fontId="1" fillId="0" borderId="10" xfId="1" applyNumberFormat="1" applyBorder="1"/>
    <xf numFmtId="177" fontId="0" fillId="0" borderId="10" xfId="1" applyNumberFormat="1" applyFont="1" applyBorder="1"/>
    <xf numFmtId="176" fontId="1" fillId="0" borderId="4" xfId="1" applyNumberFormat="1" applyBorder="1"/>
    <xf numFmtId="176" fontId="1" fillId="0" borderId="5" xfId="1" applyNumberFormat="1" applyBorder="1"/>
    <xf numFmtId="0" fontId="0" fillId="0" borderId="10" xfId="1" applyFont="1" applyBorder="1"/>
    <xf numFmtId="0" fontId="1" fillId="0" borderId="4" xfId="2" applyBorder="1" applyAlignment="1">
      <alignment horizontal="left" vertical="center"/>
    </xf>
    <xf numFmtId="0" fontId="1" fillId="0" borderId="6" xfId="2" applyBorder="1" applyAlignment="1">
      <alignment horizontal="left" vertical="center"/>
    </xf>
    <xf numFmtId="0" fontId="1" fillId="0" borderId="5" xfId="2" applyBorder="1" applyAlignment="1">
      <alignment horizontal="left" vertical="center"/>
    </xf>
    <xf numFmtId="0" fontId="1" fillId="0" borderId="0" xfId="2"/>
    <xf numFmtId="178" fontId="1" fillId="0" borderId="10" xfId="1" applyNumberFormat="1" applyBorder="1"/>
    <xf numFmtId="178" fontId="1" fillId="0" borderId="10" xfId="1" applyNumberFormat="1" applyBorder="1"/>
    <xf numFmtId="49" fontId="6" fillId="0" borderId="7" xfId="1" applyNumberFormat="1" applyFont="1" applyBorder="1" applyAlignment="1">
      <alignment horizontal="center"/>
    </xf>
    <xf numFmtId="0" fontId="5" fillId="0" borderId="7" xfId="1" applyFont="1" applyBorder="1"/>
    <xf numFmtId="49" fontId="0" fillId="0" borderId="7" xfId="1" applyNumberFormat="1" applyFont="1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49" fontId="1" fillId="0" borderId="3" xfId="1" applyNumberFormat="1" applyBorder="1" applyAlignment="1">
      <alignment horizontal="center"/>
    </xf>
    <xf numFmtId="0" fontId="5" fillId="0" borderId="7" xfId="1" applyFont="1" applyBorder="1" applyAlignment="1">
      <alignment vertical="center"/>
    </xf>
    <xf numFmtId="0" fontId="1" fillId="0" borderId="10" xfId="1" applyBorder="1"/>
    <xf numFmtId="0" fontId="1" fillId="0" borderId="12" xfId="1" applyBorder="1"/>
    <xf numFmtId="0" fontId="1" fillId="0" borderId="11" xfId="1" applyBorder="1"/>
    <xf numFmtId="0" fontId="1" fillId="0" borderId="8" xfId="1" applyBorder="1"/>
    <xf numFmtId="0" fontId="0" fillId="0" borderId="11" xfId="1" applyFont="1" applyBorder="1"/>
    <xf numFmtId="179" fontId="0" fillId="0" borderId="10" xfId="1" applyNumberFormat="1" applyFont="1" applyBorder="1"/>
    <xf numFmtId="3" fontId="1" fillId="0" borderId="10" xfId="1" applyNumberFormat="1" applyBorder="1"/>
    <xf numFmtId="179" fontId="1" fillId="0" borderId="10" xfId="1" applyNumberFormat="1" applyBorder="1"/>
    <xf numFmtId="179" fontId="1" fillId="0" borderId="4" xfId="1" applyNumberFormat="1" applyBorder="1"/>
    <xf numFmtId="179" fontId="1" fillId="0" borderId="5" xfId="1" applyNumberFormat="1" applyBorder="1"/>
    <xf numFmtId="179" fontId="1" fillId="0" borderId="13" xfId="1" applyNumberFormat="1" applyBorder="1"/>
    <xf numFmtId="179" fontId="1" fillId="0" borderId="10" xfId="1" applyNumberFormat="1" applyBorder="1" applyAlignment="1">
      <alignment shrinkToFit="1"/>
    </xf>
    <xf numFmtId="179" fontId="1" fillId="0" borderId="10" xfId="1" applyNumberFormat="1" applyBorder="1" applyAlignment="1">
      <alignment shrinkToFit="1"/>
    </xf>
    <xf numFmtId="0" fontId="5" fillId="0" borderId="4" xfId="1" applyFont="1" applyBorder="1"/>
    <xf numFmtId="0" fontId="5" fillId="0" borderId="6" xfId="1" applyFont="1" applyBorder="1"/>
    <xf numFmtId="0" fontId="5" fillId="0" borderId="5" xfId="1" applyFont="1" applyBorder="1"/>
    <xf numFmtId="0" fontId="1" fillId="0" borderId="11" xfId="1" applyBorder="1" applyAlignment="1">
      <alignment horizontal="center"/>
    </xf>
    <xf numFmtId="179" fontId="1" fillId="0" borderId="10" xfId="1" applyNumberFormat="1" applyBorder="1"/>
    <xf numFmtId="178" fontId="1" fillId="0" borderId="0" xfId="1" applyNumberFormat="1"/>
    <xf numFmtId="0" fontId="1" fillId="0" borderId="0" xfId="1"/>
    <xf numFmtId="179" fontId="1" fillId="0" borderId="0" xfId="1" applyNumberFormat="1"/>
    <xf numFmtId="0" fontId="1" fillId="0" borderId="7" xfId="1" applyBorder="1"/>
    <xf numFmtId="0" fontId="0" fillId="0" borderId="7" xfId="1" applyFont="1" applyBorder="1"/>
    <xf numFmtId="0" fontId="1" fillId="0" borderId="14" xfId="1" applyBorder="1"/>
    <xf numFmtId="0" fontId="1" fillId="0" borderId="13" xfId="1" applyBorder="1"/>
    <xf numFmtId="0" fontId="1" fillId="0" borderId="15" xfId="1" applyBorder="1"/>
    <xf numFmtId="0" fontId="1" fillId="0" borderId="16" xfId="1" applyBorder="1"/>
    <xf numFmtId="0" fontId="0" fillId="0" borderId="16" xfId="1" applyFont="1" applyBorder="1" applyAlignment="1">
      <alignment horizontal="center"/>
    </xf>
    <xf numFmtId="0" fontId="1" fillId="0" borderId="17" xfId="1" applyBorder="1"/>
    <xf numFmtId="0" fontId="0" fillId="0" borderId="13" xfId="1" applyFont="1" applyBorder="1" applyAlignment="1">
      <alignment horizontal="center"/>
    </xf>
    <xf numFmtId="0" fontId="0" fillId="0" borderId="4" xfId="1" applyFont="1" applyBorder="1" applyAlignment="1">
      <alignment horizontal="left" vertical="center" shrinkToFit="1"/>
    </xf>
    <xf numFmtId="0" fontId="1" fillId="0" borderId="5" xfId="1" applyBorder="1" applyAlignment="1">
      <alignment horizontal="left" vertical="center" shrinkToFit="1"/>
    </xf>
    <xf numFmtId="176" fontId="1" fillId="0" borderId="4" xfId="1" applyNumberFormat="1" applyBorder="1"/>
    <xf numFmtId="176" fontId="1" fillId="0" borderId="5" xfId="1" applyNumberFormat="1" applyBorder="1"/>
    <xf numFmtId="0" fontId="1" fillId="0" borderId="18" xfId="1" applyBorder="1" applyAlignment="1">
      <alignment vertical="center"/>
    </xf>
    <xf numFmtId="176" fontId="0" fillId="0" borderId="5" xfId="1" applyNumberFormat="1" applyFont="1" applyBorder="1"/>
    <xf numFmtId="0" fontId="6" fillId="0" borderId="4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176" fontId="1" fillId="0" borderId="5" xfId="1" applyNumberFormat="1" applyBorder="1" applyAlignment="1">
      <alignment shrinkToFit="1"/>
    </xf>
    <xf numFmtId="176" fontId="1" fillId="0" borderId="19" xfId="1" applyNumberFormat="1" applyBorder="1" applyAlignment="1">
      <alignment shrinkToFit="1"/>
    </xf>
    <xf numFmtId="0" fontId="6" fillId="0" borderId="20" xfId="1" applyFont="1" applyBorder="1" applyAlignment="1">
      <alignment horizontal="center"/>
    </xf>
    <xf numFmtId="176" fontId="1" fillId="0" borderId="10" xfId="1" applyNumberFormat="1" applyBorder="1" applyAlignment="1">
      <alignment shrinkToFit="1"/>
    </xf>
    <xf numFmtId="178" fontId="1" fillId="0" borderId="5" xfId="1" applyNumberFormat="1" applyBorder="1"/>
    <xf numFmtId="178" fontId="1" fillId="0" borderId="12" xfId="1" applyNumberFormat="1" applyBorder="1"/>
    <xf numFmtId="176" fontId="1" fillId="0" borderId="0" xfId="1" applyNumberFormat="1"/>
    <xf numFmtId="0" fontId="8" fillId="0" borderId="0" xfId="1" applyFont="1"/>
  </cellXfs>
  <cellStyles count="3">
    <cellStyle name="標準" xfId="0" builtinId="0"/>
    <cellStyle name="標準 2" xfId="2" xr:uid="{3B3E74C3-9CD0-4D0C-BB78-8E367B2C9FF9}"/>
    <cellStyle name="標準_福岡県倉倉庫現況四半期14年３月～" xfId="1" xr:uid="{635D043E-2C34-4FC9-9A17-6C9FF9F054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E28C0-E053-4699-A50A-C477000F91B1}">
  <dimension ref="A1:Z38"/>
  <sheetViews>
    <sheetView tabSelected="1" zoomScale="90" zoomScaleNormal="90" zoomScaleSheetLayoutView="100" workbookViewId="0">
      <selection activeCell="F2" sqref="F2"/>
    </sheetView>
  </sheetViews>
  <sheetFormatPr defaultColWidth="9" defaultRowHeight="13.5" x14ac:dyDescent="0.15"/>
  <cols>
    <col min="1" max="1" width="3.125" style="3" customWidth="1"/>
    <col min="2" max="2" width="5.5" style="3" customWidth="1"/>
    <col min="3" max="3" width="9.375" style="3" customWidth="1"/>
    <col min="4" max="4" width="10.25" style="3" customWidth="1"/>
    <col min="5" max="9" width="10.125" style="3" customWidth="1"/>
    <col min="10" max="10" width="2.875" style="3" customWidth="1"/>
    <col min="11" max="11" width="7.125" style="3" customWidth="1"/>
    <col min="12" max="12" width="10" style="3" customWidth="1"/>
    <col min="13" max="18" width="10.125" style="3" customWidth="1"/>
    <col min="19" max="16384" width="9" style="3"/>
  </cols>
  <sheetData>
    <row r="1" spans="1:26" ht="2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6" ht="18.75" x14ac:dyDescent="0.4">
      <c r="E2" s="4"/>
      <c r="N2" s="5" t="s">
        <v>1</v>
      </c>
      <c r="O2" s="6"/>
      <c r="P2" s="6"/>
      <c r="Q2" s="6"/>
      <c r="R2" s="6"/>
    </row>
    <row r="3" spans="1:26" x14ac:dyDescent="0.15">
      <c r="M3" s="6" t="s">
        <v>2</v>
      </c>
      <c r="N3" s="6"/>
      <c r="O3" s="6"/>
      <c r="P3" s="6"/>
      <c r="Q3" s="6"/>
      <c r="R3" s="6"/>
      <c r="Z3" s="3" t="s">
        <v>3</v>
      </c>
    </row>
    <row r="4" spans="1:26" ht="18.75" x14ac:dyDescent="0.4">
      <c r="A4" s="7" t="s">
        <v>4</v>
      </c>
    </row>
    <row r="5" spans="1:26" x14ac:dyDescent="0.15">
      <c r="A5" s="8"/>
      <c r="B5" s="9"/>
      <c r="C5" s="10" t="s">
        <v>5</v>
      </c>
      <c r="D5" s="11" t="s">
        <v>6</v>
      </c>
      <c r="E5" s="12"/>
      <c r="F5" s="13" t="s">
        <v>7</v>
      </c>
      <c r="G5" s="14"/>
      <c r="H5" s="11" t="s">
        <v>8</v>
      </c>
      <c r="I5" s="12"/>
      <c r="J5" s="11" t="s">
        <v>9</v>
      </c>
      <c r="K5" s="15"/>
      <c r="L5" s="12"/>
      <c r="M5" s="11" t="s">
        <v>10</v>
      </c>
      <c r="N5" s="14"/>
      <c r="O5" s="16" t="s">
        <v>11</v>
      </c>
    </row>
    <row r="6" spans="1:26" ht="18.75" x14ac:dyDescent="0.4">
      <c r="A6" s="17" t="s">
        <v>12</v>
      </c>
      <c r="B6" s="18"/>
      <c r="C6" s="19"/>
      <c r="D6" s="20" t="s">
        <v>13</v>
      </c>
      <c r="E6" s="20" t="s">
        <v>14</v>
      </c>
      <c r="F6" s="20" t="s">
        <v>13</v>
      </c>
      <c r="G6" s="20" t="s">
        <v>14</v>
      </c>
      <c r="H6" s="20" t="s">
        <v>15</v>
      </c>
      <c r="I6" s="20" t="s">
        <v>14</v>
      </c>
      <c r="J6" s="11" t="s">
        <v>13</v>
      </c>
      <c r="K6" s="12"/>
      <c r="L6" s="20" t="s">
        <v>14</v>
      </c>
      <c r="M6" s="20" t="s">
        <v>15</v>
      </c>
      <c r="N6" s="20" t="s">
        <v>14</v>
      </c>
      <c r="O6" s="21"/>
    </row>
    <row r="7" spans="1:26" ht="18.75" x14ac:dyDescent="0.4">
      <c r="A7" s="22" t="s">
        <v>16</v>
      </c>
      <c r="B7" s="23"/>
      <c r="C7" s="24"/>
      <c r="D7" s="25">
        <v>1916215</v>
      </c>
      <c r="E7" s="26">
        <v>74.7</v>
      </c>
      <c r="F7" s="27">
        <v>170358</v>
      </c>
      <c r="G7" s="28">
        <v>29.2</v>
      </c>
      <c r="H7" s="27">
        <v>599194</v>
      </c>
      <c r="I7" s="26">
        <v>60.1</v>
      </c>
      <c r="J7" s="29">
        <v>17708</v>
      </c>
      <c r="K7" s="30"/>
      <c r="L7" s="26">
        <v>78.599999999999994</v>
      </c>
      <c r="M7" s="27">
        <v>2409</v>
      </c>
      <c r="N7" s="26">
        <v>11.4</v>
      </c>
      <c r="O7" s="31">
        <v>170</v>
      </c>
    </row>
    <row r="8" spans="1:26" ht="18.75" x14ac:dyDescent="0.4">
      <c r="A8" s="32" t="s">
        <v>17</v>
      </c>
      <c r="B8" s="33"/>
      <c r="C8" s="34"/>
      <c r="D8" s="25">
        <v>1803220</v>
      </c>
      <c r="E8" s="26">
        <v>75.099999999999994</v>
      </c>
      <c r="F8" s="27">
        <v>170358</v>
      </c>
      <c r="G8" s="26">
        <v>38.9</v>
      </c>
      <c r="H8" s="27">
        <v>599194</v>
      </c>
      <c r="I8" s="26">
        <v>66.400000000000006</v>
      </c>
      <c r="J8" s="29">
        <v>21892</v>
      </c>
      <c r="K8" s="30"/>
      <c r="L8" s="26">
        <v>66.7</v>
      </c>
      <c r="M8" s="27">
        <v>2409</v>
      </c>
      <c r="N8" s="26">
        <v>38.6</v>
      </c>
      <c r="O8" s="31">
        <v>174</v>
      </c>
      <c r="R8" s="35"/>
    </row>
    <row r="9" spans="1:26" x14ac:dyDescent="0.15">
      <c r="A9" s="11" t="s">
        <v>18</v>
      </c>
      <c r="B9" s="15"/>
      <c r="C9" s="12"/>
      <c r="D9" s="36">
        <f>SUM(D7/D8*100)</f>
        <v>106.26629030290258</v>
      </c>
      <c r="E9" s="36"/>
      <c r="F9" s="36">
        <f>SUM(F7/F8*100)</f>
        <v>100</v>
      </c>
      <c r="G9" s="36"/>
      <c r="H9" s="36">
        <f>SUM(H7/H8*100)</f>
        <v>100</v>
      </c>
      <c r="I9" s="36"/>
      <c r="J9" s="37">
        <f>SUM(J7/J8)*100</f>
        <v>80.88799561483647</v>
      </c>
      <c r="K9" s="37"/>
      <c r="L9" s="36"/>
      <c r="M9" s="36">
        <f>SUM(M7/M8*100)</f>
        <v>100</v>
      </c>
      <c r="N9" s="36"/>
      <c r="O9" s="26">
        <f>SUM(O7/O8)*100</f>
        <v>97.701149425287355</v>
      </c>
    </row>
    <row r="11" spans="1:26" x14ac:dyDescent="0.15">
      <c r="A11" s="3" t="s">
        <v>19</v>
      </c>
    </row>
    <row r="12" spans="1:26" ht="18.75" x14ac:dyDescent="0.4">
      <c r="A12" s="8"/>
      <c r="B12" s="9"/>
      <c r="C12" s="10" t="s">
        <v>5</v>
      </c>
      <c r="D12" s="38" t="s">
        <v>20</v>
      </c>
      <c r="E12" s="39" t="s">
        <v>21</v>
      </c>
      <c r="F12" s="40" t="s">
        <v>22</v>
      </c>
      <c r="G12" s="40" t="s">
        <v>23</v>
      </c>
      <c r="H12" s="40" t="s">
        <v>24</v>
      </c>
      <c r="I12" s="40" t="s">
        <v>25</v>
      </c>
      <c r="J12" s="41" t="s">
        <v>26</v>
      </c>
      <c r="K12" s="42"/>
      <c r="L12" s="40" t="s">
        <v>27</v>
      </c>
      <c r="M12" s="43" t="s">
        <v>28</v>
      </c>
      <c r="N12" s="44" t="s">
        <v>29</v>
      </c>
      <c r="O12" s="44"/>
    </row>
    <row r="13" spans="1:26" ht="18.75" x14ac:dyDescent="0.4">
      <c r="A13" s="17" t="s">
        <v>12</v>
      </c>
      <c r="B13" s="18"/>
      <c r="C13" s="45"/>
      <c r="D13" s="46" t="s">
        <v>30</v>
      </c>
      <c r="E13" s="46" t="s">
        <v>31</v>
      </c>
      <c r="F13" s="46"/>
      <c r="G13" s="46"/>
      <c r="H13" s="46"/>
      <c r="I13" s="46"/>
      <c r="J13" s="47"/>
      <c r="K13" s="45"/>
      <c r="L13" s="46" t="s">
        <v>32</v>
      </c>
      <c r="M13" s="48"/>
      <c r="N13" s="20" t="s">
        <v>33</v>
      </c>
      <c r="O13" s="20" t="s">
        <v>34</v>
      </c>
    </row>
    <row r="14" spans="1:26" ht="18.75" x14ac:dyDescent="0.4">
      <c r="A14" s="44" t="s">
        <v>35</v>
      </c>
      <c r="B14" s="44"/>
      <c r="C14" s="44" t="s">
        <v>36</v>
      </c>
      <c r="D14" s="49">
        <v>756403</v>
      </c>
      <c r="E14" s="50">
        <v>700894</v>
      </c>
      <c r="F14" s="49">
        <v>717653</v>
      </c>
      <c r="G14" s="51">
        <v>625025</v>
      </c>
      <c r="H14" s="51">
        <v>656074</v>
      </c>
      <c r="I14" s="51">
        <v>703246</v>
      </c>
      <c r="J14" s="52">
        <v>612839</v>
      </c>
      <c r="K14" s="53"/>
      <c r="L14" s="51">
        <v>648356</v>
      </c>
      <c r="M14" s="54">
        <f>SUM(F14:L14)/6</f>
        <v>660532.16666666663</v>
      </c>
      <c r="N14" s="36">
        <f>SUM(L14/D14)*100</f>
        <v>85.715683306385614</v>
      </c>
      <c r="O14" s="36">
        <f>SUM(M14/E14)*100</f>
        <v>94.241378391977477</v>
      </c>
    </row>
    <row r="15" spans="1:26" x14ac:dyDescent="0.15">
      <c r="A15" s="44" t="s">
        <v>37</v>
      </c>
      <c r="B15" s="44"/>
      <c r="C15" s="44" t="s">
        <v>36</v>
      </c>
      <c r="D15" s="51">
        <v>1059919</v>
      </c>
      <c r="E15" s="50">
        <v>1092839</v>
      </c>
      <c r="F15" s="55">
        <v>1107695</v>
      </c>
      <c r="G15" s="55">
        <v>1111421</v>
      </c>
      <c r="H15" s="55">
        <v>1110913</v>
      </c>
      <c r="I15" s="55">
        <v>1099981</v>
      </c>
      <c r="J15" s="56">
        <v>1099195</v>
      </c>
      <c r="K15" s="56"/>
      <c r="L15" s="55">
        <v>1101428</v>
      </c>
      <c r="M15" s="51">
        <f>SUM(F15:L15)/6</f>
        <v>1105105.5</v>
      </c>
      <c r="N15" s="36">
        <f>SUM(L15/D15)*100</f>
        <v>103.91624265627846</v>
      </c>
      <c r="O15" s="36">
        <f>SUM(M15/E15)*100</f>
        <v>101.12244347063017</v>
      </c>
    </row>
    <row r="16" spans="1:26" x14ac:dyDescent="0.15">
      <c r="A16" s="57" t="s">
        <v>38</v>
      </c>
      <c r="B16" s="58"/>
      <c r="C16" s="59"/>
      <c r="D16" s="36">
        <v>93</v>
      </c>
      <c r="E16" s="36">
        <v>93.2</v>
      </c>
    </row>
    <row r="18" spans="1:18" x14ac:dyDescent="0.15">
      <c r="A18" s="3" t="s">
        <v>39</v>
      </c>
    </row>
    <row r="19" spans="1:18" ht="18.75" x14ac:dyDescent="0.4">
      <c r="A19" s="8"/>
      <c r="B19" s="9"/>
      <c r="C19" s="10" t="s">
        <v>5</v>
      </c>
      <c r="D19" s="38" t="s">
        <v>20</v>
      </c>
      <c r="E19" s="39" t="s">
        <v>40</v>
      </c>
      <c r="F19" s="40" t="s">
        <v>22</v>
      </c>
      <c r="G19" s="40" t="s">
        <v>23</v>
      </c>
      <c r="H19" s="40" t="s">
        <v>24</v>
      </c>
      <c r="I19" s="40" t="s">
        <v>25</v>
      </c>
      <c r="J19" s="41" t="s">
        <v>26</v>
      </c>
      <c r="K19" s="42"/>
      <c r="L19" s="40" t="s">
        <v>27</v>
      </c>
      <c r="M19" s="43" t="s">
        <v>28</v>
      </c>
      <c r="N19" s="44" t="s">
        <v>41</v>
      </c>
      <c r="O19" s="44"/>
    </row>
    <row r="20" spans="1:18" x14ac:dyDescent="0.15">
      <c r="A20" s="17" t="s">
        <v>12</v>
      </c>
      <c r="B20" s="18"/>
      <c r="C20" s="45"/>
      <c r="D20" s="46" t="s">
        <v>30</v>
      </c>
      <c r="E20" s="46" t="s">
        <v>31</v>
      </c>
      <c r="F20" s="46"/>
      <c r="G20" s="46"/>
      <c r="H20" s="46"/>
      <c r="I20" s="46"/>
      <c r="J20" s="47"/>
      <c r="K20" s="45"/>
      <c r="L20" s="46" t="s">
        <v>42</v>
      </c>
      <c r="M20" s="46" t="s">
        <v>43</v>
      </c>
      <c r="N20" s="60" t="s">
        <v>33</v>
      </c>
      <c r="O20" s="60" t="s">
        <v>34</v>
      </c>
    </row>
    <row r="21" spans="1:18" ht="18.75" x14ac:dyDescent="0.4">
      <c r="A21" s="44" t="s">
        <v>35</v>
      </c>
      <c r="B21" s="44"/>
      <c r="C21" s="44" t="s">
        <v>36</v>
      </c>
      <c r="D21" s="49">
        <v>101692</v>
      </c>
      <c r="E21" s="50">
        <v>97031</v>
      </c>
      <c r="F21" s="51">
        <v>123383</v>
      </c>
      <c r="G21" s="51">
        <v>115750</v>
      </c>
      <c r="H21" s="51">
        <v>93494</v>
      </c>
      <c r="I21" s="51">
        <v>92812</v>
      </c>
      <c r="J21" s="61">
        <v>90452</v>
      </c>
      <c r="K21" s="61"/>
      <c r="L21" s="51">
        <v>66476</v>
      </c>
      <c r="M21" s="51">
        <f>SUM(F21:L21)/6</f>
        <v>97061.166666666672</v>
      </c>
      <c r="N21" s="36">
        <f>SUM(L21/D21)*100</f>
        <v>65.369940604964</v>
      </c>
      <c r="O21" s="36">
        <f>SUM(M21/E21)*100</f>
        <v>100.03108972046735</v>
      </c>
    </row>
    <row r="22" spans="1:18" ht="18.75" x14ac:dyDescent="0.4">
      <c r="A22" s="44" t="s">
        <v>37</v>
      </c>
      <c r="B22" s="44"/>
      <c r="C22" s="44" t="s">
        <v>36</v>
      </c>
      <c r="D22" s="49">
        <v>278447</v>
      </c>
      <c r="E22" s="50">
        <v>268730</v>
      </c>
      <c r="F22" s="51">
        <v>240541</v>
      </c>
      <c r="G22" s="51">
        <v>254815</v>
      </c>
      <c r="H22" s="51">
        <v>261737</v>
      </c>
      <c r="I22" s="51">
        <v>254225</v>
      </c>
      <c r="J22" s="61">
        <v>265558</v>
      </c>
      <c r="K22" s="61"/>
      <c r="L22" s="51">
        <v>240346</v>
      </c>
      <c r="M22" s="51">
        <f>SUM(F22:L22)/6</f>
        <v>252870.33333333334</v>
      </c>
      <c r="N22" s="36">
        <f>SUM(L22/D22)*100</f>
        <v>86.316606032745909</v>
      </c>
      <c r="O22" s="36">
        <f>SUM(M22/E22)*100</f>
        <v>94.098289485108978</v>
      </c>
    </row>
    <row r="23" spans="1:18" x14ac:dyDescent="0.15">
      <c r="A23" s="57" t="s">
        <v>38</v>
      </c>
      <c r="B23" s="58"/>
      <c r="C23" s="59"/>
      <c r="D23" s="36">
        <v>103.1</v>
      </c>
      <c r="E23" s="36">
        <v>96.8</v>
      </c>
      <c r="G23" s="62"/>
      <c r="H23" s="62"/>
      <c r="J23" s="63"/>
      <c r="K23" s="63"/>
      <c r="M23" s="64"/>
    </row>
    <row r="24" spans="1:18" ht="18.75" x14ac:dyDescent="0.4">
      <c r="F24" s="7" t="s">
        <v>44</v>
      </c>
    </row>
    <row r="25" spans="1:18" x14ac:dyDescent="0.15">
      <c r="A25" s="3" t="s">
        <v>45</v>
      </c>
    </row>
    <row r="26" spans="1:18" ht="18.75" x14ac:dyDescent="0.4">
      <c r="A26" s="65" t="s">
        <v>46</v>
      </c>
      <c r="B26" s="8"/>
      <c r="C26" s="10" t="s">
        <v>47</v>
      </c>
      <c r="D26" s="66" t="s">
        <v>48</v>
      </c>
      <c r="E26" s="65"/>
      <c r="F26" s="65"/>
      <c r="G26" s="66"/>
      <c r="H26" s="66"/>
      <c r="I26" s="8"/>
      <c r="J26" s="67" t="s">
        <v>46</v>
      </c>
      <c r="K26" s="8"/>
      <c r="L26" s="9" t="s">
        <v>47</v>
      </c>
      <c r="M26" s="66" t="s">
        <v>49</v>
      </c>
      <c r="N26" s="65"/>
      <c r="O26" s="65"/>
      <c r="P26" s="66"/>
      <c r="Q26" s="66"/>
      <c r="R26" s="65"/>
    </row>
    <row r="27" spans="1:18" ht="18.75" x14ac:dyDescent="0.4">
      <c r="A27" s="68" t="s">
        <v>50</v>
      </c>
      <c r="B27" s="69" t="s">
        <v>51</v>
      </c>
      <c r="C27" s="70"/>
      <c r="D27" s="71" t="s">
        <v>52</v>
      </c>
      <c r="E27" s="71" t="s">
        <v>53</v>
      </c>
      <c r="F27" s="71" t="s">
        <v>54</v>
      </c>
      <c r="G27" s="71" t="s">
        <v>55</v>
      </c>
      <c r="H27" s="71" t="s">
        <v>56</v>
      </c>
      <c r="I27" s="71" t="s">
        <v>57</v>
      </c>
      <c r="J27" s="72" t="s">
        <v>50</v>
      </c>
      <c r="K27" s="69" t="s">
        <v>58</v>
      </c>
      <c r="L27" s="45"/>
      <c r="M27" s="73" t="s">
        <v>52</v>
      </c>
      <c r="N27" s="73" t="s">
        <v>53</v>
      </c>
      <c r="O27" s="73" t="s">
        <v>54</v>
      </c>
      <c r="P27" s="73" t="s">
        <v>55</v>
      </c>
      <c r="Q27" s="73" t="s">
        <v>56</v>
      </c>
      <c r="R27" s="73" t="s">
        <v>57</v>
      </c>
    </row>
    <row r="28" spans="1:18" ht="18.75" x14ac:dyDescent="0.15">
      <c r="A28" s="44">
        <v>1</v>
      </c>
      <c r="B28" s="74" t="s">
        <v>59</v>
      </c>
      <c r="C28" s="75"/>
      <c r="D28" s="27">
        <v>183052</v>
      </c>
      <c r="E28" s="27">
        <v>177353</v>
      </c>
      <c r="F28" s="76">
        <v>179672</v>
      </c>
      <c r="G28" s="27">
        <v>164011</v>
      </c>
      <c r="H28" s="77">
        <v>165550</v>
      </c>
      <c r="I28" s="76">
        <v>165484</v>
      </c>
      <c r="J28" s="78">
        <v>1</v>
      </c>
      <c r="K28" s="74" t="s">
        <v>59</v>
      </c>
      <c r="L28" s="75"/>
      <c r="M28" s="27">
        <v>163004</v>
      </c>
      <c r="N28" s="27">
        <v>170086</v>
      </c>
      <c r="O28" s="76">
        <v>164485</v>
      </c>
      <c r="P28" s="27">
        <v>151707</v>
      </c>
      <c r="Q28" s="77">
        <v>147485</v>
      </c>
      <c r="R28" s="27">
        <v>152089</v>
      </c>
    </row>
    <row r="29" spans="1:18" ht="18.75" x14ac:dyDescent="0.15">
      <c r="A29" s="44">
        <v>2</v>
      </c>
      <c r="B29" s="74" t="s">
        <v>60</v>
      </c>
      <c r="C29" s="75"/>
      <c r="D29" s="27">
        <v>109409</v>
      </c>
      <c r="E29" s="27">
        <v>110223</v>
      </c>
      <c r="F29" s="76">
        <v>114873</v>
      </c>
      <c r="G29" s="27">
        <v>121055</v>
      </c>
      <c r="H29" s="77">
        <v>114722</v>
      </c>
      <c r="I29" s="76">
        <v>123782</v>
      </c>
      <c r="J29" s="78">
        <v>2</v>
      </c>
      <c r="K29" s="74" t="s">
        <v>61</v>
      </c>
      <c r="L29" s="75"/>
      <c r="M29" s="27">
        <v>114981</v>
      </c>
      <c r="N29" s="27">
        <v>113928</v>
      </c>
      <c r="O29" s="76">
        <v>99780</v>
      </c>
      <c r="P29" s="27">
        <v>103210</v>
      </c>
      <c r="Q29" s="77">
        <v>116732</v>
      </c>
      <c r="R29" s="27">
        <v>129969</v>
      </c>
    </row>
    <row r="30" spans="1:18" ht="18.75" x14ac:dyDescent="0.4">
      <c r="A30" s="44">
        <v>3</v>
      </c>
      <c r="B30" s="74" t="s">
        <v>61</v>
      </c>
      <c r="C30" s="75"/>
      <c r="D30" s="27">
        <v>119370</v>
      </c>
      <c r="E30" s="27">
        <v>117283</v>
      </c>
      <c r="F30" s="76">
        <v>113497</v>
      </c>
      <c r="G30" s="27">
        <v>110437</v>
      </c>
      <c r="H30" s="79">
        <v>106081</v>
      </c>
      <c r="I30" s="76">
        <v>107418</v>
      </c>
      <c r="J30" s="78">
        <v>3</v>
      </c>
      <c r="K30" s="74" t="s">
        <v>60</v>
      </c>
      <c r="L30" s="75"/>
      <c r="M30" s="27">
        <v>111498</v>
      </c>
      <c r="N30" s="27">
        <v>113342</v>
      </c>
      <c r="O30" s="76">
        <v>113128</v>
      </c>
      <c r="P30" s="27">
        <v>105948</v>
      </c>
      <c r="Q30" s="79">
        <v>99241</v>
      </c>
      <c r="R30" s="27">
        <v>105036</v>
      </c>
    </row>
    <row r="31" spans="1:18" ht="18.75" x14ac:dyDescent="0.15">
      <c r="A31" s="44">
        <v>4</v>
      </c>
      <c r="B31" s="74" t="s">
        <v>62</v>
      </c>
      <c r="C31" s="75"/>
      <c r="D31" s="27">
        <v>77135</v>
      </c>
      <c r="E31" s="27">
        <v>75597</v>
      </c>
      <c r="F31" s="76">
        <v>74196</v>
      </c>
      <c r="G31" s="27">
        <v>72885</v>
      </c>
      <c r="H31" s="77">
        <v>72768</v>
      </c>
      <c r="I31" s="76">
        <v>72197</v>
      </c>
      <c r="J31" s="78">
        <v>4</v>
      </c>
      <c r="K31" s="74" t="s">
        <v>63</v>
      </c>
      <c r="L31" s="75"/>
      <c r="M31" s="27">
        <v>76294</v>
      </c>
      <c r="N31" s="27">
        <v>76529</v>
      </c>
      <c r="O31" s="76">
        <v>74923</v>
      </c>
      <c r="P31" s="27">
        <v>64704</v>
      </c>
      <c r="Q31" s="77">
        <v>66233</v>
      </c>
      <c r="R31" s="27">
        <v>67952</v>
      </c>
    </row>
    <row r="32" spans="1:18" ht="18.75" x14ac:dyDescent="0.15">
      <c r="A32" s="44">
        <v>5</v>
      </c>
      <c r="B32" s="74" t="s">
        <v>64</v>
      </c>
      <c r="C32" s="75"/>
      <c r="D32" s="27">
        <v>59147</v>
      </c>
      <c r="E32" s="27">
        <v>61358</v>
      </c>
      <c r="F32" s="76">
        <v>60932</v>
      </c>
      <c r="G32" s="27">
        <v>69981</v>
      </c>
      <c r="H32" s="77">
        <v>70526</v>
      </c>
      <c r="I32" s="76">
        <v>70843</v>
      </c>
      <c r="J32" s="78">
        <v>5</v>
      </c>
      <c r="K32" s="74" t="s">
        <v>64</v>
      </c>
      <c r="L32" s="75"/>
      <c r="M32" s="27">
        <v>70063</v>
      </c>
      <c r="N32" s="27">
        <v>71294</v>
      </c>
      <c r="O32" s="76">
        <v>72392</v>
      </c>
      <c r="P32" s="27">
        <v>65145</v>
      </c>
      <c r="Q32" s="77">
        <v>55948</v>
      </c>
      <c r="R32" s="27">
        <v>59302</v>
      </c>
    </row>
    <row r="33" spans="1:18" x14ac:dyDescent="0.15">
      <c r="A33" s="80" t="s">
        <v>65</v>
      </c>
      <c r="B33" s="81"/>
      <c r="C33" s="82"/>
      <c r="D33" s="27">
        <v>1107695</v>
      </c>
      <c r="E33" s="27">
        <v>1111421</v>
      </c>
      <c r="F33" s="76">
        <v>1110913</v>
      </c>
      <c r="G33" s="27">
        <v>1099981</v>
      </c>
      <c r="H33" s="83">
        <v>1099195</v>
      </c>
      <c r="I33" s="84">
        <v>1101428</v>
      </c>
      <c r="J33" s="85" t="s">
        <v>65</v>
      </c>
      <c r="K33" s="81"/>
      <c r="L33" s="82"/>
      <c r="M33" s="27">
        <v>1142533</v>
      </c>
      <c r="N33" s="27">
        <v>1143113</v>
      </c>
      <c r="O33" s="76">
        <v>1117641</v>
      </c>
      <c r="P33" s="27">
        <v>1058793</v>
      </c>
      <c r="Q33" s="83">
        <v>1035037</v>
      </c>
      <c r="R33" s="86">
        <v>1059919</v>
      </c>
    </row>
    <row r="34" spans="1:18" x14ac:dyDescent="0.15">
      <c r="A34" s="80" t="s">
        <v>66</v>
      </c>
      <c r="B34" s="81"/>
      <c r="C34" s="82"/>
      <c r="D34" s="87">
        <f>D33/M33*100</f>
        <v>96.950810173535473</v>
      </c>
      <c r="E34" s="36">
        <f t="shared" ref="E34:I34" si="0">E33/N33*100</f>
        <v>97.227570677614551</v>
      </c>
      <c r="F34" s="36">
        <f t="shared" si="0"/>
        <v>99.39801778925434</v>
      </c>
      <c r="G34" s="88">
        <f t="shared" si="0"/>
        <v>103.89008994203776</v>
      </c>
      <c r="H34" s="36">
        <f t="shared" si="0"/>
        <v>106.19861898656764</v>
      </c>
      <c r="I34" s="36">
        <f t="shared" si="0"/>
        <v>103.91624265627846</v>
      </c>
      <c r="J34" s="85" t="s">
        <v>66</v>
      </c>
      <c r="K34" s="81"/>
      <c r="L34" s="82"/>
      <c r="M34" s="36">
        <v>94.506302581829331</v>
      </c>
      <c r="N34" s="36">
        <v>97.261959358219613</v>
      </c>
      <c r="O34" s="36">
        <v>93.275419456925974</v>
      </c>
      <c r="P34" s="88">
        <v>90.920824166482035</v>
      </c>
      <c r="Q34" s="36">
        <v>90.024118643198022</v>
      </c>
      <c r="R34" s="36">
        <v>93.015494406357831</v>
      </c>
    </row>
    <row r="35" spans="1:18" x14ac:dyDescent="0.15">
      <c r="D35" s="62"/>
      <c r="E35" s="62"/>
      <c r="F35" s="62"/>
      <c r="G35" s="62"/>
      <c r="H35" s="62"/>
      <c r="I35" s="62"/>
      <c r="M35" s="62"/>
      <c r="N35" s="62"/>
      <c r="O35" s="62"/>
      <c r="P35" s="62"/>
      <c r="Q35" s="62"/>
      <c r="R35" s="62"/>
    </row>
    <row r="36" spans="1:18" ht="18.75" x14ac:dyDescent="0.4">
      <c r="B36" s="7"/>
      <c r="D36" s="89"/>
      <c r="E36" s="89"/>
      <c r="F36" s="89"/>
    </row>
    <row r="37" spans="1:18" x14ac:dyDescent="0.15">
      <c r="B37" s="90"/>
      <c r="C37" s="90"/>
      <c r="D37" s="89"/>
      <c r="E37" s="89"/>
      <c r="F37" s="89"/>
    </row>
    <row r="38" spans="1:18" ht="18.75" x14ac:dyDescent="0.4">
      <c r="B38" s="7"/>
      <c r="D38" s="89"/>
      <c r="E38" s="89"/>
      <c r="F38" s="89"/>
    </row>
  </sheetData>
  <mergeCells count="42">
    <mergeCell ref="B32:C32"/>
    <mergeCell ref="K32:L32"/>
    <mergeCell ref="A33:C33"/>
    <mergeCell ref="J33:L33"/>
    <mergeCell ref="A34:C34"/>
    <mergeCell ref="J34:L34"/>
    <mergeCell ref="B29:C29"/>
    <mergeCell ref="K29:L29"/>
    <mergeCell ref="B30:C30"/>
    <mergeCell ref="K30:L30"/>
    <mergeCell ref="B31:C31"/>
    <mergeCell ref="K31:L31"/>
    <mergeCell ref="A20:B20"/>
    <mergeCell ref="J21:K21"/>
    <mergeCell ref="J22:K22"/>
    <mergeCell ref="A23:C23"/>
    <mergeCell ref="J23:K23"/>
    <mergeCell ref="B28:C28"/>
    <mergeCell ref="K28:L28"/>
    <mergeCell ref="J12:K12"/>
    <mergeCell ref="A13:B13"/>
    <mergeCell ref="J14:K14"/>
    <mergeCell ref="J15:K15"/>
    <mergeCell ref="A16:C16"/>
    <mergeCell ref="J19:K19"/>
    <mergeCell ref="J6:K6"/>
    <mergeCell ref="A7:C7"/>
    <mergeCell ref="J7:K7"/>
    <mergeCell ref="A8:C8"/>
    <mergeCell ref="J8:K8"/>
    <mergeCell ref="A9:C9"/>
    <mergeCell ref="J9:K9"/>
    <mergeCell ref="A1:R1"/>
    <mergeCell ref="N2:R2"/>
    <mergeCell ref="M3:R3"/>
    <mergeCell ref="D5:E5"/>
    <mergeCell ref="F5:G5"/>
    <mergeCell ref="H5:I5"/>
    <mergeCell ref="J5:L5"/>
    <mergeCell ref="M5:N5"/>
    <mergeCell ref="O5:O6"/>
    <mergeCell ref="A6:B6"/>
  </mergeCells>
  <phoneticPr fontId="3"/>
  <pageMargins left="0.19685039370078741" right="0.15748031496062992" top="0.6692913385826772" bottom="0.70866141732283472" header="0.51181102362204722" footer="0.51181102362204722"/>
  <pageSetup paperSize="9" scale="90" orientation="landscape" horizontalDpi="300" verticalDpi="300" r:id="rId1"/>
  <headerFooter alignWithMargins="0"/>
  <colBreaks count="1" manualBreakCount="1"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798B8-BDF2-4D06-A12B-E42FCC469D56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福岡県現況令7年９月末</vt:lpstr>
      <vt:lpstr>Sheet1</vt:lpstr>
      <vt:lpstr>福岡県現況令7年９月末!Print_Area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user3</cp:lastModifiedBy>
  <dcterms:created xsi:type="dcterms:W3CDTF">2026-04-23T01:00:14Z</dcterms:created>
  <dcterms:modified xsi:type="dcterms:W3CDTF">2026-04-23T01:09:24Z</dcterms:modified>
</cp:coreProperties>
</file>